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5940" windowHeight="2820" tabRatio="748" firstSheet="1" activeTab="1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财政拨款三公经费" sheetId="5" r:id="rId5"/>
    <sheet name="政府性基金预算支出表" sheetId="6" r:id="rId6"/>
    <sheet name="收支总表" sheetId="7" r:id="rId7"/>
    <sheet name="部门收入总表" sheetId="8" r:id="rId8"/>
    <sheet name="部门支出总表" sheetId="9" r:id="rId9"/>
  </sheets>
  <definedNames>
    <definedName name="_xlnm.Print_Area" localSheetId="1">'财政拨款收支总表'!$A$1:$F$41</definedName>
    <definedName name="_xlnm.Print_Area" localSheetId="0">'封面'!$A$1:$A$9</definedName>
    <definedName name="_xlnm.Print_Area" localSheetId="6">'收支总表'!$A$1:$D$39</definedName>
    <definedName name="_xlnm.Print_Titles" localSheetId="7">'部门收入总表'!$1:$8</definedName>
    <definedName name="_xlnm.Print_Titles" localSheetId="8">'部门支出总表'!$1:$8</definedName>
    <definedName name="_xlnm.Print_Titles" localSheetId="4">'财政拨款三公经费'!$1:$7</definedName>
    <definedName name="_xlnm.Print_Titles" localSheetId="0">'封面'!$1:$8</definedName>
    <definedName name="_xlnm.Print_Titles" localSheetId="6">'收支总表'!$1:$5</definedName>
    <definedName name="_xlnm.Print_Titles" localSheetId="3">'一般公共预算基本支出表'!$1:$8</definedName>
    <definedName name="_xlnm.Print_Titles" localSheetId="2">'一般公共预算支出表'!$1:$8</definedName>
    <definedName name="_xlnm.Print_Titles" localSheetId="5">'政府性基金预算支出表'!$1:$8</definedName>
  </definedNames>
  <calcPr fullCalcOnLoad="1"/>
</workbook>
</file>

<file path=xl/sharedStrings.xml><?xml version="1.0" encoding="utf-8"?>
<sst xmlns="http://schemas.openxmlformats.org/spreadsheetml/2006/main" count="317" uniqueCount="235">
  <si>
    <t>一、财政拨款收入</t>
  </si>
  <si>
    <t>收入</t>
  </si>
  <si>
    <t>支出总计</t>
  </si>
  <si>
    <t xml:space="preserve"> (五)教育支出</t>
  </si>
  <si>
    <t>四、上级补助收入</t>
  </si>
  <si>
    <t xml:space="preserve">    其中：一般公共预算拨款收入</t>
  </si>
  <si>
    <t>基本支出</t>
  </si>
  <si>
    <t>上级补助收入</t>
  </si>
  <si>
    <t>(一)一般公共预算拨款</t>
  </si>
  <si>
    <t>上缴上级支出</t>
  </si>
  <si>
    <t>上年结转</t>
  </si>
  <si>
    <t>六、附属单位上缴收入</t>
  </si>
  <si>
    <t>收 入 总 计</t>
  </si>
  <si>
    <t>本年支出合计</t>
  </si>
  <si>
    <t>公务用车购置费</t>
  </si>
  <si>
    <t xml:space="preserve"> (二十四)其他支出</t>
  </si>
  <si>
    <t>本年收入合计</t>
  </si>
  <si>
    <t>对附属单位的补助支出</t>
  </si>
  <si>
    <t>合计</t>
  </si>
  <si>
    <t xml:space="preserve"> (四)公共安全支出</t>
  </si>
  <si>
    <t>附属单位上缴收入</t>
  </si>
  <si>
    <t>公务用车购置及运行费</t>
  </si>
  <si>
    <t xml:space="preserve"> (八)社会保障和就业</t>
  </si>
  <si>
    <t>人员经费</t>
  </si>
  <si>
    <t>科目名称</t>
  </si>
  <si>
    <t>功能分类科目</t>
  </si>
  <si>
    <t xml:space="preserve">          政府性基金预算财政拨款收入</t>
  </si>
  <si>
    <t>功能科目项名称</t>
  </si>
  <si>
    <t>项目</t>
  </si>
  <si>
    <t>本年政府性基金预算支出</t>
  </si>
  <si>
    <t>一、本年支出</t>
  </si>
  <si>
    <t>单位代码</t>
  </si>
  <si>
    <t xml:space="preserve"> (三)国防支出</t>
  </si>
  <si>
    <t>其中：教育收费</t>
  </si>
  <si>
    <t xml:space="preserve"> (六)科学技术支出</t>
  </si>
  <si>
    <t>预算数</t>
  </si>
  <si>
    <t>填报单位</t>
  </si>
  <si>
    <t>事业单位经营收入</t>
  </si>
  <si>
    <t>公务接待费</t>
  </si>
  <si>
    <t>单位：万元</t>
  </si>
  <si>
    <t>小计</t>
  </si>
  <si>
    <t>功能科目类</t>
  </si>
  <si>
    <t>公用经费</t>
  </si>
  <si>
    <t>项目支出</t>
  </si>
  <si>
    <t>支出</t>
  </si>
  <si>
    <t xml:space="preserve"> (二)外交支出</t>
  </si>
  <si>
    <t>政府性基金预算</t>
  </si>
  <si>
    <t>其他收入</t>
  </si>
  <si>
    <t>三、事业单位经营收入</t>
  </si>
  <si>
    <t>一般公共预算</t>
  </si>
  <si>
    <t>二、事业收入</t>
  </si>
  <si>
    <t>五、其他收入</t>
  </si>
  <si>
    <t>(二)政府性基金预算拨款</t>
  </si>
  <si>
    <t>结转下年</t>
  </si>
  <si>
    <t xml:space="preserve"> (一)一般公共服务支出</t>
  </si>
  <si>
    <t>用事业基金弥补收支差额</t>
  </si>
  <si>
    <t>单位名称</t>
  </si>
  <si>
    <t>二、结转下年</t>
  </si>
  <si>
    <t>总计</t>
  </si>
  <si>
    <t>公务用车运行费</t>
  </si>
  <si>
    <t>政府性基金预算拨款收入</t>
  </si>
  <si>
    <t>金额</t>
  </si>
  <si>
    <t>专项资金</t>
  </si>
  <si>
    <t>事业单位经营支出</t>
  </si>
  <si>
    <t>一般公共预算拨款收入</t>
  </si>
  <si>
    <t>支 出 总 计</t>
  </si>
  <si>
    <t>收入合计</t>
  </si>
  <si>
    <t>事业收入</t>
  </si>
  <si>
    <t>科目</t>
  </si>
  <si>
    <t>一、本年收入</t>
  </si>
  <si>
    <t>一、上年结转</t>
  </si>
  <si>
    <t>科目编码</t>
  </si>
  <si>
    <t>合计</t>
  </si>
  <si>
    <t>经济科目编码</t>
  </si>
  <si>
    <t>经济科目名称</t>
  </si>
  <si>
    <t>因公出国（境）</t>
  </si>
  <si>
    <t>2019年财政拨款收支总表</t>
  </si>
  <si>
    <t>2019年一般公共预算支出表</t>
  </si>
  <si>
    <t>单位：万元</t>
  </si>
  <si>
    <t>2019年财政拨款“三公”经费表</t>
  </si>
  <si>
    <t>2019年政府性基金预算支出表</t>
  </si>
  <si>
    <t>2019年部门收支总表</t>
  </si>
  <si>
    <t>2019年部门收入总表</t>
  </si>
  <si>
    <t>2019年部门支出总表</t>
  </si>
  <si>
    <t xml:space="preserve"> (九)卫生健康支出</t>
  </si>
  <si>
    <t xml:space="preserve"> (十)节能环保支出</t>
  </si>
  <si>
    <t xml:space="preserve"> (十一) 城乡社区支出</t>
  </si>
  <si>
    <t xml:space="preserve"> (十二)农林水支出</t>
  </si>
  <si>
    <t xml:space="preserve"> (十三)交通运输支出</t>
  </si>
  <si>
    <t xml:space="preserve"> (十四)资源勘探信息等支出</t>
  </si>
  <si>
    <t xml:space="preserve"> (十五)商业服务业等支出</t>
  </si>
  <si>
    <t xml:space="preserve"> (十六)金融支出</t>
  </si>
  <si>
    <t xml:space="preserve"> (十七)援助其他地区支出</t>
  </si>
  <si>
    <t xml:space="preserve"> (十八)自然资源海洋气象等支出</t>
  </si>
  <si>
    <t xml:space="preserve"> (十九)住房保障支出</t>
  </si>
  <si>
    <t xml:space="preserve"> (二十)粮油物资储备支出</t>
  </si>
  <si>
    <t xml:space="preserve"> (二十一)灾害防治及应急管理支出</t>
  </si>
  <si>
    <t xml:space="preserve"> (二十二)其他支出</t>
  </si>
  <si>
    <t xml:space="preserve"> (二十三)预备费</t>
  </si>
  <si>
    <t xml:space="preserve"> (二十五)债务付息支出</t>
  </si>
  <si>
    <t xml:space="preserve"> (二十六)债务发行费用支出</t>
  </si>
  <si>
    <t>2019年预算数</t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</si>
  <si>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年基本支出</t>
    </r>
  </si>
  <si>
    <t xml:space="preserve"> (七)文化旅游体育与传媒支出</t>
  </si>
  <si>
    <t>部门负责人签章： 文贤代           财务负责人签章：张碧军            制表人签章：杨杰</t>
  </si>
  <si>
    <t>报送日期：2019  年  02  月  28  日</t>
  </si>
  <si>
    <t>成都市金牛区教育局(公章)</t>
  </si>
  <si>
    <t>205</t>
  </si>
  <si>
    <t>教育支出</t>
  </si>
  <si>
    <t>20501</t>
  </si>
  <si>
    <t xml:space="preserve">    教育管理事务</t>
  </si>
  <si>
    <t>2050101</t>
  </si>
  <si>
    <t>行政运行</t>
  </si>
  <si>
    <t>2050102</t>
  </si>
  <si>
    <t xml:space="preserve">           一般行政管理事务</t>
  </si>
  <si>
    <t>20502</t>
  </si>
  <si>
    <t xml:space="preserve">   普通教育</t>
  </si>
  <si>
    <t>2050201</t>
  </si>
  <si>
    <t xml:space="preserve">       学前教育</t>
  </si>
  <si>
    <t>2050202</t>
  </si>
  <si>
    <t xml:space="preserve">       小学教育</t>
  </si>
  <si>
    <t>2050203</t>
  </si>
  <si>
    <t xml:space="preserve">       初中教育</t>
  </si>
  <si>
    <t>2050204</t>
  </si>
  <si>
    <t xml:space="preserve">       高中教育</t>
  </si>
  <si>
    <t>2050299</t>
  </si>
  <si>
    <t xml:space="preserve">       其他普通教育支出</t>
  </si>
  <si>
    <t>20503</t>
  </si>
  <si>
    <t xml:space="preserve">   职业教育</t>
  </si>
  <si>
    <t>2050302</t>
  </si>
  <si>
    <t xml:space="preserve">      中专教育</t>
  </si>
  <si>
    <t>2050304</t>
  </si>
  <si>
    <t xml:space="preserve">      职业高中教育</t>
  </si>
  <si>
    <t>2050399</t>
  </si>
  <si>
    <t xml:space="preserve">      其他职业教育支出</t>
  </si>
  <si>
    <t>20509</t>
  </si>
  <si>
    <t xml:space="preserve">   教育费附加安排的支出</t>
  </si>
  <si>
    <t>2050999</t>
  </si>
  <si>
    <t xml:space="preserve">      其他教育费附加安排的支出</t>
  </si>
  <si>
    <t>编制单位：金牛区教育局(部门)</t>
  </si>
  <si>
    <t>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</si>
  <si>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</si>
  <si>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</si>
  <si>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</si>
  <si>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</si>
  <si>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</si>
  <si>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</si>
  <si>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</si>
  <si>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</si>
  <si>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</si>
  <si>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>社会保障缴费</t>
  </si>
  <si>
    <t xml:space="preserve">  30199</t>
  </si>
  <si>
    <t>其他工资福利支出</t>
  </si>
  <si>
    <t>302</t>
  </si>
  <si>
    <t>商品和服务支出</t>
  </si>
  <si>
    <t>30201</t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</si>
  <si>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办公费</t>
    </r>
  </si>
  <si>
    <t>30202</t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</si>
  <si>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印刷费</t>
    </r>
  </si>
  <si>
    <t>30205</t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</si>
  <si>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水费</t>
    </r>
  </si>
  <si>
    <t>30206</t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</si>
  <si>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电费</t>
    </r>
  </si>
  <si>
    <t>30207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</si>
  <si>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邮电费</t>
    </r>
  </si>
  <si>
    <t>30211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</si>
  <si>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差旅费</t>
    </r>
  </si>
  <si>
    <t>30213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</si>
  <si>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维修（护）费</t>
    </r>
  </si>
  <si>
    <t>30217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</si>
  <si>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公务接待费</t>
    </r>
  </si>
  <si>
    <t>30228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</si>
  <si>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工会经费</t>
    </r>
  </si>
  <si>
    <t>30229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</si>
  <si>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福利费</t>
    </r>
  </si>
  <si>
    <t>30231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</si>
  <si>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公务用车运行维护费</t>
    </r>
  </si>
  <si>
    <t>30299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</si>
  <si>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其他商品和服务支出</t>
    </r>
  </si>
  <si>
    <t>303</t>
  </si>
  <si>
    <t>对个人和家庭的补助</t>
  </si>
  <si>
    <t>30301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</si>
  <si>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离休费</t>
    </r>
  </si>
  <si>
    <t>30311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</si>
  <si>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住房公积金</t>
    </r>
  </si>
  <si>
    <r>
      <t>3</t>
    </r>
    <r>
      <rPr>
        <sz val="9"/>
        <rFont val="宋体"/>
        <family val="0"/>
      </rPr>
      <t>0307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</si>
  <si>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医疗费</t>
    </r>
  </si>
  <si>
    <r>
      <t xml:space="preserve"> </t>
    </r>
    <r>
      <rPr>
        <sz val="9"/>
        <rFont val="宋体"/>
        <family val="0"/>
      </rPr>
      <t>其他对个人家庭补助支出</t>
    </r>
  </si>
  <si>
    <t>金牛区教育局(部门)</t>
  </si>
  <si>
    <t>*</t>
  </si>
  <si>
    <t>备注：对因公出国（境）考察经费，单位根据年度出国批准情况，在全区总预留内据实安排。</t>
  </si>
  <si>
    <t>无政府性基金预算</t>
  </si>
  <si>
    <t>205</t>
  </si>
  <si>
    <t>教育支出</t>
  </si>
  <si>
    <t>20501</t>
  </si>
  <si>
    <t xml:space="preserve">    教育管理事务</t>
  </si>
  <si>
    <t>2050101</t>
  </si>
  <si>
    <t>行政运行</t>
  </si>
  <si>
    <t>2050102</t>
  </si>
  <si>
    <t xml:space="preserve">           一般行政管理事务</t>
  </si>
  <si>
    <t>20502</t>
  </si>
  <si>
    <t xml:space="preserve">   普通教育</t>
  </si>
  <si>
    <t xml:space="preserve">       学前教育</t>
  </si>
  <si>
    <t xml:space="preserve">       小学教育</t>
  </si>
  <si>
    <t xml:space="preserve">       初中教育</t>
  </si>
  <si>
    <t xml:space="preserve">       高中教育</t>
  </si>
  <si>
    <t xml:space="preserve">       其他普通教育支出</t>
  </si>
  <si>
    <t xml:space="preserve">   职业教育</t>
  </si>
  <si>
    <t xml:space="preserve">      职业高中教育</t>
  </si>
  <si>
    <t>20509</t>
  </si>
  <si>
    <t xml:space="preserve">   教育费附加安排的支出</t>
  </si>
  <si>
    <t>2050999</t>
  </si>
  <si>
    <t xml:space="preserve">      其他教育费附加安排的支出</t>
  </si>
  <si>
    <t>205</t>
  </si>
  <si>
    <t>教育支出</t>
  </si>
  <si>
    <t>20501</t>
  </si>
  <si>
    <t xml:space="preserve">    教育管理事务</t>
  </si>
  <si>
    <t>2050101</t>
  </si>
  <si>
    <t xml:space="preserve">        行政运行</t>
  </si>
  <si>
    <t>2050102</t>
  </si>
  <si>
    <t xml:space="preserve">        一般行政管理事务</t>
  </si>
  <si>
    <t>20502</t>
  </si>
  <si>
    <t xml:space="preserve">   普通教育</t>
  </si>
  <si>
    <t xml:space="preserve">       学前教育</t>
  </si>
  <si>
    <t xml:space="preserve">       小学教育</t>
  </si>
  <si>
    <t xml:space="preserve">       初中教育</t>
  </si>
  <si>
    <t xml:space="preserve">       高中教育</t>
  </si>
  <si>
    <t xml:space="preserve">       其他普通教育支出</t>
  </si>
  <si>
    <t xml:space="preserve">   职业教育</t>
  </si>
  <si>
    <t xml:space="preserve">      职业高中教育</t>
  </si>
  <si>
    <t>20509</t>
  </si>
  <si>
    <t xml:space="preserve">   教育费附加安排的支出</t>
  </si>
  <si>
    <t>2050999</t>
  </si>
  <si>
    <t xml:space="preserve">      其他教育费附加安排的支出</t>
  </si>
  <si>
    <t>2019年一般公共预算基本支出表（按部门预算经济分类）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</si>
</sst>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0.00_);[Red]\(0.00\)"/>
    <numFmt numFmtId="183" formatCode="#,##0_ "/>
    <numFmt numFmtId="184" formatCode="#,##0.00_);[Red]\(#,##0.00\)"/>
    <numFmt numFmtId="185" formatCode="0_ "/>
    <numFmt numFmtId="186" formatCode="#,##0_);[Red]\(#,##0\)"/>
    <numFmt numFmtId="187" formatCode="0.00_ "/>
  </numFmts>
  <fonts count="5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5"/>
      <name val="黑体"/>
      <family val="3"/>
    </font>
    <font>
      <b/>
      <sz val="12"/>
      <color indexed="8"/>
      <name val="黑体"/>
      <family val="3"/>
    </font>
    <font>
      <sz val="9"/>
      <color indexed="8"/>
      <name val="宋体"/>
      <family val="0"/>
    </font>
    <font>
      <b/>
      <sz val="36"/>
      <name val="黑体"/>
      <family val="3"/>
    </font>
    <font>
      <b/>
      <sz val="36"/>
      <name val="宋体"/>
      <family val="0"/>
    </font>
    <font>
      <sz val="9"/>
      <color indexed="9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3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2" borderId="5" applyNumberFormat="0" applyAlignment="0" applyProtection="0"/>
    <xf numFmtId="0" fontId="43" fillId="16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" borderId="8" applyNumberFormat="0" applyAlignment="0" applyProtection="0"/>
    <xf numFmtId="0" fontId="49" fillId="23" borderId="5" applyNumberFormat="0" applyAlignment="0" applyProtection="0"/>
    <xf numFmtId="0" fontId="0" fillId="24" borderId="9" applyNumberFormat="0" applyFont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7" fillId="0" borderId="0" xfId="43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81" fontId="11" fillId="0" borderId="0" xfId="0" applyNumberFormat="1" applyFont="1" applyFill="1" applyAlignment="1" applyProtection="1">
      <alignment horizontal="center" vertical="top"/>
      <protection/>
    </xf>
    <xf numFmtId="49" fontId="12" fillId="25" borderId="0" xfId="0" applyNumberFormat="1" applyFont="1" applyFill="1" applyAlignment="1" applyProtection="1">
      <alignment horizontal="center"/>
      <protection/>
    </xf>
    <xf numFmtId="4" fontId="13" fillId="0" borderId="0" xfId="0" applyNumberFormat="1" applyFont="1" applyFill="1" applyAlignment="1" applyProtection="1">
      <alignment/>
      <protection/>
    </xf>
    <xf numFmtId="1" fontId="14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49" fontId="5" fillId="25" borderId="12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49" fontId="5" fillId="25" borderId="12" xfId="0" applyNumberFormat="1" applyFont="1" applyFill="1" applyBorder="1" applyAlignment="1" applyProtection="1">
      <alignment horizontal="center" vertical="center"/>
      <protection/>
    </xf>
    <xf numFmtId="4" fontId="5" fillId="25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49" fontId="0" fillId="0" borderId="12" xfId="0" applyNumberFormat="1" applyFill="1" applyBorder="1" applyAlignment="1">
      <alignment horizontal="left" vertical="center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2" xfId="0" applyNumberFormat="1" applyFont="1" applyFill="1" applyBorder="1" applyAlignment="1" applyProtection="1">
      <alignment horizontal="left" vertical="center"/>
      <protection/>
    </xf>
    <xf numFmtId="180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0" fillId="0" borderId="19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ill="1" applyBorder="1" applyAlignment="1">
      <alignment horizontal="right" vertical="center"/>
    </xf>
    <xf numFmtId="0" fontId="0" fillId="26" borderId="12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49" fontId="0" fillId="0" borderId="12" xfId="0" applyNumberFormat="1" applyFill="1" applyBorder="1" applyAlignment="1">
      <alignment/>
    </xf>
    <xf numFmtId="0" fontId="17" fillId="0" borderId="12" xfId="0" applyNumberFormat="1" applyFont="1" applyFill="1" applyBorder="1" applyAlignment="1">
      <alignment horizontal="lef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184" fontId="5" fillId="0" borderId="12" xfId="0" applyNumberFormat="1" applyFont="1" applyFill="1" applyBorder="1" applyAlignment="1" applyProtection="1">
      <alignment horizontal="right" vertical="center"/>
      <protection/>
    </xf>
    <xf numFmtId="184" fontId="0" fillId="0" borderId="12" xfId="0" applyNumberFormat="1" applyFill="1" applyBorder="1" applyAlignment="1">
      <alignment vertical="center"/>
    </xf>
    <xf numFmtId="49" fontId="5" fillId="0" borderId="12" xfId="0" applyNumberFormat="1" applyFont="1" applyFill="1" applyBorder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184" fontId="5" fillId="0" borderId="12" xfId="49" applyNumberFormat="1" applyFont="1" applyFill="1" applyBorder="1" applyAlignment="1" applyProtection="1">
      <alignment/>
      <protection/>
    </xf>
    <xf numFmtId="184" fontId="5" fillId="0" borderId="12" xfId="49" applyNumberFormat="1" applyFont="1" applyFill="1" applyBorder="1" applyAlignment="1" applyProtection="1">
      <alignment vertical="center"/>
      <protection/>
    </xf>
    <xf numFmtId="184" fontId="0" fillId="0" borderId="12" xfId="49" applyNumberFormat="1" applyFont="1" applyFill="1" applyBorder="1" applyAlignment="1">
      <alignment/>
    </xf>
    <xf numFmtId="49" fontId="0" fillId="0" borderId="12" xfId="0" applyNumberFormat="1" applyFill="1" applyBorder="1" applyAlignment="1" applyProtection="1">
      <alignment horizontal="center" vertical="center"/>
      <protection/>
    </xf>
    <xf numFmtId="185" fontId="0" fillId="0" borderId="12" xfId="50" applyNumberFormat="1" applyFont="1" applyFill="1" applyBorder="1" applyAlignment="1" applyProtection="1">
      <alignment horizontal="left" vertical="center" wrapText="1"/>
      <protection/>
    </xf>
    <xf numFmtId="1" fontId="0" fillId="0" borderId="12" xfId="42" applyNumberFormat="1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horizontal="center"/>
    </xf>
    <xf numFmtId="186" fontId="6" fillId="0" borderId="12" xfId="0" applyNumberFormat="1" applyFont="1" applyBorder="1" applyAlignment="1">
      <alignment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20" xfId="0" applyNumberFormat="1" applyFill="1" applyBorder="1" applyAlignment="1" applyProtection="1">
      <alignment horizontal="center"/>
      <protection/>
    </xf>
    <xf numFmtId="4" fontId="0" fillId="0" borderId="12" xfId="0" applyNumberFormat="1" applyFont="1" applyFill="1" applyBorder="1" applyAlignment="1" applyProtection="1">
      <alignment horizontal="right"/>
      <protection/>
    </xf>
    <xf numFmtId="4" fontId="0" fillId="0" borderId="12" xfId="0" applyNumberFormat="1" applyFill="1" applyBorder="1" applyAlignment="1" applyProtection="1">
      <alignment horizontal="center"/>
      <protection/>
    </xf>
    <xf numFmtId="179" fontId="0" fillId="0" borderId="12" xfId="49" applyFont="1" applyFill="1" applyBorder="1" applyAlignment="1" applyProtection="1">
      <alignment horizontal="right"/>
      <protection/>
    </xf>
    <xf numFmtId="182" fontId="0" fillId="0" borderId="12" xfId="0" applyNumberFormat="1" applyFont="1" applyFill="1" applyBorder="1" applyAlignment="1">
      <alignment horizontal="center" vertical="center" wrapText="1"/>
    </xf>
    <xf numFmtId="179" fontId="0" fillId="0" borderId="12" xfId="49" applyFont="1" applyFill="1" applyBorder="1" applyAlignment="1">
      <alignment vertical="center"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184" fontId="5" fillId="0" borderId="12" xfId="49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43" fontId="0" fillId="0" borderId="12" xfId="0" applyNumberFormat="1" applyFill="1" applyBorder="1" applyAlignment="1">
      <alignment vertical="center"/>
    </xf>
    <xf numFmtId="179" fontId="0" fillId="0" borderId="12" xfId="49" applyFont="1" applyFill="1" applyBorder="1" applyAlignment="1" applyProtection="1">
      <alignment horizontal="right" vertical="center"/>
      <protection/>
    </xf>
    <xf numFmtId="0" fontId="10" fillId="0" borderId="12" xfId="0" applyNumberFormat="1" applyFont="1" applyFill="1" applyBorder="1" applyAlignment="1">
      <alignment horizontal="left" vertical="center" wrapText="1" shrinkToFit="1"/>
    </xf>
    <xf numFmtId="184" fontId="0" fillId="0" borderId="0" xfId="0" applyNumberFormat="1" applyAlignment="1">
      <alignment vertical="center"/>
    </xf>
    <xf numFmtId="43" fontId="0" fillId="0" borderId="0" xfId="0" applyNumberFormat="1" applyAlignment="1">
      <alignment/>
    </xf>
    <xf numFmtId="4" fontId="5" fillId="25" borderId="12" xfId="0" applyNumberFormat="1" applyFont="1" applyFill="1" applyBorder="1" applyAlignment="1" applyProtection="1">
      <alignment horizontal="right" vertical="center"/>
      <protection/>
    </xf>
    <xf numFmtId="4" fontId="5" fillId="25" borderId="12" xfId="0" applyNumberFormat="1" applyFont="1" applyFill="1" applyBorder="1" applyAlignment="1" applyProtection="1">
      <alignment horizontal="center" vertical="center"/>
      <protection/>
    </xf>
    <xf numFmtId="184" fontId="5" fillId="25" borderId="12" xfId="49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10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center" vertical="center" wrapText="1"/>
      <protection/>
    </xf>
    <xf numFmtId="49" fontId="18" fillId="0" borderId="0" xfId="0" applyNumberFormat="1" applyFont="1" applyBorder="1" applyAlignment="1">
      <alignment horizontal="left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43" applyNumberFormat="1" applyFont="1" applyFill="1" applyBorder="1" applyAlignment="1" applyProtection="1">
      <alignment horizontal="center" vertical="center"/>
      <protection/>
    </xf>
    <xf numFmtId="0" fontId="6" fillId="0" borderId="12" xfId="43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43" applyNumberFormat="1" applyFont="1" applyFill="1" applyBorder="1" applyAlignment="1" applyProtection="1">
      <alignment horizontal="center" vertical="center"/>
      <protection/>
    </xf>
    <xf numFmtId="0" fontId="6" fillId="0" borderId="22" xfId="43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zoomScalePageLayoutView="0" workbookViewId="0" topLeftCell="A1">
      <selection activeCell="A8" sqref="A8"/>
    </sheetView>
  </sheetViews>
  <sheetFormatPr defaultColWidth="9.16015625" defaultRowHeight="12.75" customHeight="1"/>
  <cols>
    <col min="1" max="1" width="181" style="0" customWidth="1"/>
  </cols>
  <sheetData>
    <row r="1" spans="1:2" ht="12.75" customHeight="1">
      <c r="A1" s="24"/>
      <c r="B1" s="25"/>
    </row>
    <row r="2" ht="9.75" customHeight="1">
      <c r="B2" s="25"/>
    </row>
    <row r="3" spans="1:3" ht="63.75" customHeight="1">
      <c r="A3" s="26"/>
      <c r="C3" s="25"/>
    </row>
    <row r="4" spans="1:3" ht="51.75" customHeight="1">
      <c r="A4" s="27" t="s">
        <v>36</v>
      </c>
      <c r="C4" s="25"/>
    </row>
    <row r="5" spans="1:3" ht="24.75" customHeight="1">
      <c r="A5" s="28" t="s">
        <v>58</v>
      </c>
      <c r="C5" s="25"/>
    </row>
    <row r="6" spans="1:3" ht="32.25" customHeight="1">
      <c r="A6" s="29" t="s">
        <v>106</v>
      </c>
      <c r="C6" s="25"/>
    </row>
    <row r="7" spans="1:3" ht="42.75" customHeight="1">
      <c r="A7" s="29" t="s">
        <v>105</v>
      </c>
      <c r="B7" s="25"/>
      <c r="C7" s="25"/>
    </row>
    <row r="8" spans="1:2" ht="54" customHeight="1">
      <c r="A8" s="30"/>
      <c r="B8" s="25"/>
    </row>
    <row r="9" ht="82.5" customHeight="1">
      <c r="A9" s="29" t="s">
        <v>104</v>
      </c>
    </row>
  </sheetData>
  <sheetProtection/>
  <printOptions horizontalCentered="1"/>
  <pageMargins left="0.2519684983050729" right="0.2519684983050729" top="0.7519684907958263" bottom="0.7519684907958263" header="0.29921259467057354" footer="0.299212594670573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showZeros="0" tabSelected="1" zoomScalePageLayoutView="0" workbookViewId="0" topLeftCell="A1">
      <selection activeCell="B9" sqref="B9"/>
    </sheetView>
  </sheetViews>
  <sheetFormatPr defaultColWidth="9.16015625" defaultRowHeight="12.75" customHeight="1"/>
  <cols>
    <col min="1" max="1" width="23.16015625" style="16" customWidth="1"/>
    <col min="2" max="2" width="21.5" style="16" customWidth="1"/>
    <col min="3" max="3" width="32.5" style="16" customWidth="1"/>
    <col min="4" max="4" width="19.66015625" style="16" customWidth="1"/>
    <col min="5" max="5" width="20" style="16" customWidth="1"/>
    <col min="6" max="6" width="19.83203125" style="16" customWidth="1"/>
    <col min="7" max="16384" width="9.16015625" style="16" customWidth="1"/>
  </cols>
  <sheetData>
    <row r="1" spans="1:6" ht="12.75" customHeight="1">
      <c r="A1" s="15"/>
      <c r="F1" s="63"/>
    </row>
    <row r="2" spans="1:6" ht="12.75" customHeight="1">
      <c r="A2" s="133" t="s">
        <v>76</v>
      </c>
      <c r="B2" s="133"/>
      <c r="C2" s="133"/>
      <c r="D2" s="133"/>
      <c r="E2" s="133"/>
      <c r="F2" s="133"/>
    </row>
    <row r="3" spans="1:6" ht="12.75" customHeight="1">
      <c r="A3" s="133"/>
      <c r="B3" s="133"/>
      <c r="C3" s="133"/>
      <c r="D3" s="133"/>
      <c r="E3" s="133"/>
      <c r="F3" s="133"/>
    </row>
    <row r="4" spans="1:6" ht="12.75" customHeight="1">
      <c r="A4" s="133"/>
      <c r="B4" s="133"/>
      <c r="C4" s="133"/>
      <c r="D4" s="133"/>
      <c r="E4" s="133"/>
      <c r="F4" s="133"/>
    </row>
    <row r="5" spans="1:6" ht="12.75" customHeight="1">
      <c r="A5" s="133"/>
      <c r="B5" s="133"/>
      <c r="C5" s="133"/>
      <c r="D5" s="133"/>
      <c r="E5" s="133"/>
      <c r="F5" s="133"/>
    </row>
    <row r="6" spans="1:6" ht="12.75" customHeight="1">
      <c r="A6" s="64" t="s">
        <v>139</v>
      </c>
      <c r="F6" s="63" t="s">
        <v>39</v>
      </c>
    </row>
    <row r="7" spans="1:6" ht="23.25" customHeight="1">
      <c r="A7" s="132" t="s">
        <v>1</v>
      </c>
      <c r="B7" s="132"/>
      <c r="C7" s="132" t="s">
        <v>44</v>
      </c>
      <c r="D7" s="132"/>
      <c r="E7" s="132"/>
      <c r="F7" s="132"/>
    </row>
    <row r="8" spans="1:6" ht="19.5" customHeight="1">
      <c r="A8" s="20" t="s">
        <v>28</v>
      </c>
      <c r="B8" s="20" t="s">
        <v>35</v>
      </c>
      <c r="C8" s="20" t="s">
        <v>28</v>
      </c>
      <c r="D8" s="20" t="s">
        <v>18</v>
      </c>
      <c r="E8" s="20" t="s">
        <v>49</v>
      </c>
      <c r="F8" s="20" t="s">
        <v>46</v>
      </c>
    </row>
    <row r="9" spans="1:6" ht="12.75" customHeight="1">
      <c r="A9" s="65" t="s">
        <v>69</v>
      </c>
      <c r="B9" s="66">
        <v>120250</v>
      </c>
      <c r="C9" s="65" t="s">
        <v>30</v>
      </c>
      <c r="D9" s="66">
        <v>120250</v>
      </c>
      <c r="E9" s="66">
        <v>120250</v>
      </c>
      <c r="F9" s="67">
        <f>SUM(F10:F37)</f>
        <v>0</v>
      </c>
    </row>
    <row r="10" spans="1:6" ht="12.75" customHeight="1">
      <c r="A10" s="68" t="s">
        <v>8</v>
      </c>
      <c r="B10" s="69"/>
      <c r="C10" s="70" t="s">
        <v>54</v>
      </c>
      <c r="D10" s="67">
        <f aca="true" t="shared" si="0" ref="D10:D37">E10+F10</f>
        <v>0</v>
      </c>
      <c r="E10" s="71"/>
      <c r="F10" s="71"/>
    </row>
    <row r="11" spans="1:6" ht="12.75" customHeight="1">
      <c r="A11" s="68" t="s">
        <v>52</v>
      </c>
      <c r="B11" s="71"/>
      <c r="C11" s="70" t="s">
        <v>45</v>
      </c>
      <c r="D11" s="67">
        <f t="shared" si="0"/>
        <v>0</v>
      </c>
      <c r="E11" s="71"/>
      <c r="F11" s="71"/>
    </row>
    <row r="12" spans="1:6" ht="12.75" customHeight="1">
      <c r="A12" s="65"/>
      <c r="B12" s="72"/>
      <c r="C12" s="48" t="s">
        <v>32</v>
      </c>
      <c r="D12" s="67">
        <f t="shared" si="0"/>
        <v>0</v>
      </c>
      <c r="E12" s="71"/>
      <c r="F12" s="71"/>
    </row>
    <row r="13" spans="1:6" ht="12.75" customHeight="1">
      <c r="A13" s="65" t="s">
        <v>70</v>
      </c>
      <c r="B13" s="66"/>
      <c r="C13" s="48" t="s">
        <v>19</v>
      </c>
      <c r="D13" s="67">
        <f t="shared" si="0"/>
        <v>0</v>
      </c>
      <c r="E13" s="71"/>
      <c r="F13" s="71"/>
    </row>
    <row r="14" spans="1:6" ht="12.75" customHeight="1">
      <c r="A14" s="68" t="s">
        <v>8</v>
      </c>
      <c r="B14" s="71"/>
      <c r="C14" s="70" t="s">
        <v>3</v>
      </c>
      <c r="D14" s="66">
        <v>120250</v>
      </c>
      <c r="E14" s="66">
        <v>120250</v>
      </c>
      <c r="F14" s="71"/>
    </row>
    <row r="15" spans="1:6" ht="12.75" customHeight="1">
      <c r="A15" s="65" t="s">
        <v>52</v>
      </c>
      <c r="B15" s="72"/>
      <c r="C15" s="48" t="s">
        <v>34</v>
      </c>
      <c r="D15" s="67">
        <f t="shared" si="0"/>
        <v>0</v>
      </c>
      <c r="E15" s="71"/>
      <c r="F15" s="71"/>
    </row>
    <row r="16" spans="1:6" ht="12.75" customHeight="1">
      <c r="A16" s="65"/>
      <c r="B16" s="67"/>
      <c r="C16" s="73" t="s">
        <v>103</v>
      </c>
      <c r="D16" s="67">
        <f t="shared" si="0"/>
        <v>0</v>
      </c>
      <c r="E16" s="71"/>
      <c r="F16" s="71"/>
    </row>
    <row r="17" spans="1:6" ht="12.75" customHeight="1">
      <c r="A17" s="65"/>
      <c r="B17" s="67"/>
      <c r="C17" s="48" t="s">
        <v>22</v>
      </c>
      <c r="D17" s="67">
        <f t="shared" si="0"/>
        <v>0</v>
      </c>
      <c r="E17" s="71"/>
      <c r="F17" s="71"/>
    </row>
    <row r="18" spans="1:6" ht="12.75" customHeight="1">
      <c r="A18" s="65"/>
      <c r="B18" s="67"/>
      <c r="C18" s="48" t="s">
        <v>84</v>
      </c>
      <c r="D18" s="67">
        <f t="shared" si="0"/>
        <v>0</v>
      </c>
      <c r="E18" s="71"/>
      <c r="F18" s="71"/>
    </row>
    <row r="19" spans="1:6" ht="12.75" customHeight="1">
      <c r="A19" s="65"/>
      <c r="B19" s="67"/>
      <c r="C19" s="48" t="s">
        <v>85</v>
      </c>
      <c r="D19" s="67">
        <f t="shared" si="0"/>
        <v>0</v>
      </c>
      <c r="E19" s="71"/>
      <c r="F19" s="71"/>
    </row>
    <row r="20" spans="1:6" ht="12.75" customHeight="1">
      <c r="A20" s="65"/>
      <c r="B20" s="67"/>
      <c r="C20" s="48" t="s">
        <v>86</v>
      </c>
      <c r="D20" s="67">
        <f t="shared" si="0"/>
        <v>0</v>
      </c>
      <c r="E20" s="71"/>
      <c r="F20" s="71"/>
    </row>
    <row r="21" spans="1:6" ht="12.75" customHeight="1">
      <c r="A21" s="65"/>
      <c r="B21" s="67"/>
      <c r="C21" s="48" t="s">
        <v>87</v>
      </c>
      <c r="D21" s="67">
        <f t="shared" si="0"/>
        <v>0</v>
      </c>
      <c r="E21" s="71"/>
      <c r="F21" s="71"/>
    </row>
    <row r="22" spans="1:6" ht="12.75" customHeight="1">
      <c r="A22" s="65"/>
      <c r="B22" s="67"/>
      <c r="C22" s="48" t="s">
        <v>88</v>
      </c>
      <c r="D22" s="67">
        <f t="shared" si="0"/>
        <v>0</v>
      </c>
      <c r="E22" s="71"/>
      <c r="F22" s="71"/>
    </row>
    <row r="23" spans="1:6" ht="12.75" customHeight="1">
      <c r="A23" s="65"/>
      <c r="B23" s="67"/>
      <c r="C23" s="48" t="s">
        <v>89</v>
      </c>
      <c r="D23" s="67">
        <f t="shared" si="0"/>
        <v>0</v>
      </c>
      <c r="E23" s="71"/>
      <c r="F23" s="71"/>
    </row>
    <row r="24" spans="1:6" ht="12.75" customHeight="1">
      <c r="A24" s="65"/>
      <c r="B24" s="67"/>
      <c r="C24" s="48" t="s">
        <v>90</v>
      </c>
      <c r="D24" s="67">
        <f t="shared" si="0"/>
        <v>0</v>
      </c>
      <c r="E24" s="71"/>
      <c r="F24" s="71"/>
    </row>
    <row r="25" spans="1:6" ht="12.75" customHeight="1">
      <c r="A25" s="65"/>
      <c r="B25" s="67"/>
      <c r="C25" s="48" t="s">
        <v>91</v>
      </c>
      <c r="D25" s="67">
        <f t="shared" si="0"/>
        <v>0</v>
      </c>
      <c r="E25" s="71"/>
      <c r="F25" s="71"/>
    </row>
    <row r="26" spans="1:6" ht="12.75" customHeight="1">
      <c r="A26" s="65"/>
      <c r="B26" s="67"/>
      <c r="C26" s="48" t="s">
        <v>92</v>
      </c>
      <c r="D26" s="67">
        <f t="shared" si="0"/>
        <v>0</v>
      </c>
      <c r="E26" s="71"/>
      <c r="F26" s="71"/>
    </row>
    <row r="27" spans="1:6" ht="12.75" customHeight="1">
      <c r="A27" s="65"/>
      <c r="B27" s="67"/>
      <c r="C27" s="48" t="s">
        <v>93</v>
      </c>
      <c r="D27" s="67">
        <f t="shared" si="0"/>
        <v>0</v>
      </c>
      <c r="E27" s="71"/>
      <c r="F27" s="71"/>
    </row>
    <row r="28" spans="1:6" ht="12.75" customHeight="1">
      <c r="A28" s="65"/>
      <c r="B28" s="67"/>
      <c r="C28" s="48" t="s">
        <v>94</v>
      </c>
      <c r="D28" s="67">
        <f t="shared" si="0"/>
        <v>0</v>
      </c>
      <c r="E28" s="71"/>
      <c r="F28" s="71"/>
    </row>
    <row r="29" spans="1:6" ht="12.75" customHeight="1">
      <c r="A29" s="65"/>
      <c r="B29" s="67"/>
      <c r="C29" s="48" t="s">
        <v>95</v>
      </c>
      <c r="D29" s="67">
        <f t="shared" si="0"/>
        <v>0</v>
      </c>
      <c r="E29" s="71"/>
      <c r="F29" s="71"/>
    </row>
    <row r="30" spans="1:6" ht="12.75" customHeight="1">
      <c r="A30" s="65"/>
      <c r="B30" s="67"/>
      <c r="C30" s="48" t="s">
        <v>96</v>
      </c>
      <c r="D30" s="67">
        <f t="shared" si="0"/>
        <v>0</v>
      </c>
      <c r="E30" s="71"/>
      <c r="F30" s="71"/>
    </row>
    <row r="31" spans="1:6" ht="12.75" customHeight="1">
      <c r="A31" s="65"/>
      <c r="B31" s="67"/>
      <c r="C31" s="48" t="s">
        <v>97</v>
      </c>
      <c r="D31" s="67">
        <f t="shared" si="0"/>
        <v>0</v>
      </c>
      <c r="E31" s="71"/>
      <c r="F31" s="71"/>
    </row>
    <row r="32" spans="1:6" ht="12.75" customHeight="1">
      <c r="A32" s="65"/>
      <c r="B32" s="67"/>
      <c r="C32" s="48" t="s">
        <v>98</v>
      </c>
      <c r="D32" s="67">
        <f t="shared" si="0"/>
        <v>0</v>
      </c>
      <c r="E32" s="71"/>
      <c r="F32" s="71"/>
    </row>
    <row r="33" spans="1:6" ht="12.75" customHeight="1">
      <c r="A33" s="65"/>
      <c r="B33" s="67"/>
      <c r="C33" s="48" t="s">
        <v>15</v>
      </c>
      <c r="D33" s="67">
        <f t="shared" si="0"/>
        <v>0</v>
      </c>
      <c r="E33" s="71"/>
      <c r="F33" s="71"/>
    </row>
    <row r="34" spans="1:6" ht="12.75" customHeight="1">
      <c r="A34" s="65"/>
      <c r="B34" s="67"/>
      <c r="C34" s="48" t="s">
        <v>99</v>
      </c>
      <c r="D34" s="67">
        <f t="shared" si="0"/>
        <v>0</v>
      </c>
      <c r="E34" s="71"/>
      <c r="F34" s="71"/>
    </row>
    <row r="35" spans="1:6" ht="12.75" customHeight="1">
      <c r="A35" s="65"/>
      <c r="B35" s="67"/>
      <c r="C35" s="48" t="s">
        <v>100</v>
      </c>
      <c r="D35" s="67">
        <f t="shared" si="0"/>
        <v>0</v>
      </c>
      <c r="E35" s="71"/>
      <c r="F35" s="71"/>
    </row>
    <row r="36" spans="1:6" ht="12.75" customHeight="1">
      <c r="A36" s="65"/>
      <c r="B36" s="67"/>
      <c r="C36" s="48"/>
      <c r="D36" s="67">
        <f t="shared" si="0"/>
        <v>0</v>
      </c>
      <c r="E36" s="71"/>
      <c r="F36" s="71"/>
    </row>
    <row r="37" spans="1:6" ht="12.75" customHeight="1">
      <c r="A37" s="65"/>
      <c r="B37" s="67"/>
      <c r="C37" s="48"/>
      <c r="D37" s="67">
        <f t="shared" si="0"/>
        <v>0</v>
      </c>
      <c r="E37" s="71"/>
      <c r="F37" s="71"/>
    </row>
    <row r="38" spans="1:6" ht="12.75" customHeight="1">
      <c r="A38" s="65"/>
      <c r="B38" s="67"/>
      <c r="C38" s="65"/>
      <c r="D38" s="20"/>
      <c r="E38" s="20"/>
      <c r="F38" s="20"/>
    </row>
    <row r="39" spans="1:6" ht="12.75" customHeight="1">
      <c r="A39" s="65"/>
      <c r="B39" s="67"/>
      <c r="C39" s="65" t="s">
        <v>57</v>
      </c>
      <c r="D39" s="20"/>
      <c r="E39" s="20"/>
      <c r="F39" s="20"/>
    </row>
    <row r="40" spans="1:6" ht="12.75" customHeight="1">
      <c r="A40" s="65"/>
      <c r="B40" s="67"/>
      <c r="C40" s="65"/>
      <c r="D40" s="20"/>
      <c r="E40" s="20"/>
      <c r="F40" s="20"/>
    </row>
    <row r="41" spans="1:6" ht="12.75" customHeight="1">
      <c r="A41" s="20" t="s">
        <v>12</v>
      </c>
      <c r="B41" s="67">
        <f>B9+B13</f>
        <v>120250</v>
      </c>
      <c r="C41" s="20" t="s">
        <v>65</v>
      </c>
      <c r="D41" s="67">
        <f>D39+D9</f>
        <v>120250</v>
      </c>
      <c r="E41" s="67">
        <f>E39+E9</f>
        <v>120250</v>
      </c>
      <c r="F41" s="67">
        <f>F39+F9</f>
        <v>0</v>
      </c>
    </row>
  </sheetData>
  <sheetProtection/>
  <mergeCells count="3">
    <mergeCell ref="A7:B7"/>
    <mergeCell ref="C7:F7"/>
    <mergeCell ref="A2:F5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8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H26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1" width="13" style="1" customWidth="1"/>
    <col min="2" max="2" width="34.66015625" style="1" customWidth="1"/>
    <col min="3" max="3" width="14" style="1" customWidth="1"/>
    <col min="4" max="4" width="15.66015625" style="1" customWidth="1"/>
    <col min="5" max="5" width="17.16015625" style="1" customWidth="1"/>
    <col min="6" max="6" width="16" style="1" customWidth="1"/>
    <col min="7" max="242" width="9.16015625" style="1" customWidth="1"/>
  </cols>
  <sheetData>
    <row r="1" spans="1:6" ht="12.75" customHeight="1">
      <c r="A1" s="3"/>
      <c r="B1" s="3"/>
      <c r="C1" s="3"/>
      <c r="D1" s="3"/>
      <c r="E1" s="3"/>
      <c r="F1" s="3"/>
    </row>
    <row r="2" spans="1:6" ht="25.5" customHeight="1">
      <c r="A2" s="133" t="s">
        <v>77</v>
      </c>
      <c r="B2" s="133"/>
      <c r="C2" s="133"/>
      <c r="D2" s="133"/>
      <c r="E2" s="133"/>
      <c r="F2" s="133"/>
    </row>
    <row r="3" spans="1:6" ht="12.75" customHeight="1">
      <c r="A3" s="133"/>
      <c r="B3" s="133"/>
      <c r="C3" s="133"/>
      <c r="D3" s="133"/>
      <c r="E3" s="133"/>
      <c r="F3" s="133"/>
    </row>
    <row r="4" spans="1:6" ht="12.75" customHeight="1">
      <c r="A4" s="64" t="s">
        <v>139</v>
      </c>
      <c r="B4" s="3"/>
      <c r="C4" s="3"/>
      <c r="D4" s="3"/>
      <c r="E4" s="3"/>
      <c r="F4" s="3" t="s">
        <v>78</v>
      </c>
    </row>
    <row r="5" spans="1:6" ht="31.5" customHeight="1">
      <c r="A5" s="134" t="s">
        <v>25</v>
      </c>
      <c r="B5" s="135"/>
      <c r="C5" s="138" t="s">
        <v>101</v>
      </c>
      <c r="D5" s="132"/>
      <c r="E5" s="132"/>
      <c r="F5" s="132"/>
    </row>
    <row r="6" spans="1:6" ht="0.75" customHeight="1">
      <c r="A6" s="136"/>
      <c r="B6" s="137"/>
      <c r="C6" s="32"/>
      <c r="D6" s="31"/>
      <c r="E6" s="31"/>
      <c r="F6" s="31"/>
    </row>
    <row r="7" spans="1:6" ht="21" customHeight="1">
      <c r="A7" s="23" t="s">
        <v>41</v>
      </c>
      <c r="B7" s="21" t="s">
        <v>27</v>
      </c>
      <c r="C7" s="33" t="s">
        <v>40</v>
      </c>
      <c r="D7" s="11" t="s">
        <v>6</v>
      </c>
      <c r="E7" s="11" t="s">
        <v>43</v>
      </c>
      <c r="F7" s="11" t="s">
        <v>62</v>
      </c>
    </row>
    <row r="8" spans="1:242" s="44" customFormat="1" ht="12.75" customHeight="1">
      <c r="A8" s="41"/>
      <c r="B8" s="45" t="s">
        <v>72</v>
      </c>
      <c r="C8" s="97">
        <f>D8+E8</f>
        <v>120250</v>
      </c>
      <c r="D8" s="97">
        <f>D9</f>
        <v>96476</v>
      </c>
      <c r="E8" s="97">
        <f>E9</f>
        <v>23774</v>
      </c>
      <c r="F8" s="97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</row>
    <row r="9" spans="1:6" ht="12.75" customHeight="1">
      <c r="A9" s="94" t="s">
        <v>107</v>
      </c>
      <c r="B9" s="47" t="s">
        <v>108</v>
      </c>
      <c r="C9" s="97">
        <f aca="true" t="shared" si="0" ref="C9:C24">D9+E9</f>
        <v>120250</v>
      </c>
      <c r="D9" s="98">
        <f>D10+D13+D19+D23</f>
        <v>96476</v>
      </c>
      <c r="E9" s="98">
        <f>E10+E13+E19+E23</f>
        <v>23774</v>
      </c>
      <c r="F9" s="98"/>
    </row>
    <row r="10" spans="1:6" ht="12.75" customHeight="1">
      <c r="A10" s="94" t="s">
        <v>109</v>
      </c>
      <c r="B10" s="47" t="s">
        <v>110</v>
      </c>
      <c r="C10" s="97">
        <f t="shared" si="0"/>
        <v>1007</v>
      </c>
      <c r="D10" s="98">
        <v>916</v>
      </c>
      <c r="E10" s="98">
        <v>91</v>
      </c>
      <c r="F10" s="98"/>
    </row>
    <row r="11" spans="1:6" ht="12.75" customHeight="1">
      <c r="A11" s="94" t="s">
        <v>111</v>
      </c>
      <c r="B11" s="20" t="s">
        <v>112</v>
      </c>
      <c r="C11" s="97">
        <f t="shared" si="0"/>
        <v>916</v>
      </c>
      <c r="D11" s="98">
        <v>916</v>
      </c>
      <c r="E11" s="98"/>
      <c r="F11" s="98"/>
    </row>
    <row r="12" spans="1:6" ht="12.75" customHeight="1">
      <c r="A12" s="94" t="s">
        <v>113</v>
      </c>
      <c r="B12" s="47" t="s">
        <v>114</v>
      </c>
      <c r="C12" s="97">
        <f t="shared" si="0"/>
        <v>91</v>
      </c>
      <c r="D12" s="98"/>
      <c r="E12" s="98">
        <v>91</v>
      </c>
      <c r="F12" s="98"/>
    </row>
    <row r="13" spans="1:6" ht="12.75" customHeight="1">
      <c r="A13" s="94" t="s">
        <v>115</v>
      </c>
      <c r="B13" s="47" t="s">
        <v>116</v>
      </c>
      <c r="C13" s="97">
        <f t="shared" si="0"/>
        <v>108249</v>
      </c>
      <c r="D13" s="98">
        <f>D14+D15+D16+D17+D18</f>
        <v>91199</v>
      </c>
      <c r="E13" s="98">
        <f>E14+E15+E16+E17+E18</f>
        <v>17050</v>
      </c>
      <c r="F13" s="98"/>
    </row>
    <row r="14" spans="1:6" ht="12.75" customHeight="1">
      <c r="A14" s="94" t="s">
        <v>117</v>
      </c>
      <c r="B14" s="47" t="s">
        <v>118</v>
      </c>
      <c r="C14" s="97">
        <f t="shared" si="0"/>
        <v>7820</v>
      </c>
      <c r="D14" s="98">
        <v>5662</v>
      </c>
      <c r="E14" s="98">
        <v>2158</v>
      </c>
      <c r="F14" s="98"/>
    </row>
    <row r="15" spans="1:6" ht="12.75" customHeight="1">
      <c r="A15" s="94" t="s">
        <v>119</v>
      </c>
      <c r="B15" s="47" t="s">
        <v>120</v>
      </c>
      <c r="C15" s="97">
        <f t="shared" si="0"/>
        <v>40636</v>
      </c>
      <c r="D15" s="98">
        <v>36461</v>
      </c>
      <c r="E15" s="98">
        <v>4175</v>
      </c>
      <c r="F15" s="98"/>
    </row>
    <row r="16" spans="1:6" ht="12.75" customHeight="1">
      <c r="A16" s="94" t="s">
        <v>121</v>
      </c>
      <c r="B16" s="47" t="s">
        <v>122</v>
      </c>
      <c r="C16" s="97">
        <f t="shared" si="0"/>
        <v>22551</v>
      </c>
      <c r="D16" s="98">
        <v>21156</v>
      </c>
      <c r="E16" s="98">
        <v>1395</v>
      </c>
      <c r="F16" s="98"/>
    </row>
    <row r="17" spans="1:6" ht="12.75" customHeight="1">
      <c r="A17" s="94" t="s">
        <v>123</v>
      </c>
      <c r="B17" s="47" t="s">
        <v>124</v>
      </c>
      <c r="C17" s="97">
        <f t="shared" si="0"/>
        <v>11720</v>
      </c>
      <c r="D17" s="98">
        <v>10962</v>
      </c>
      <c r="E17" s="98">
        <v>758</v>
      </c>
      <c r="F17" s="98"/>
    </row>
    <row r="18" spans="1:6" ht="12.75" customHeight="1">
      <c r="A18" s="94" t="s">
        <v>125</v>
      </c>
      <c r="B18" s="47" t="s">
        <v>126</v>
      </c>
      <c r="C18" s="97">
        <f t="shared" si="0"/>
        <v>25522</v>
      </c>
      <c r="D18" s="98">
        <v>16958</v>
      </c>
      <c r="E18" s="98">
        <v>8564</v>
      </c>
      <c r="F18" s="98"/>
    </row>
    <row r="19" spans="1:6" ht="12.75" customHeight="1">
      <c r="A19" s="94" t="s">
        <v>127</v>
      </c>
      <c r="B19" s="47" t="s">
        <v>128</v>
      </c>
      <c r="C19" s="97">
        <f t="shared" si="0"/>
        <v>5497</v>
      </c>
      <c r="D19" s="98">
        <f>D20+D21</f>
        <v>4361</v>
      </c>
      <c r="E19" s="98">
        <f>E20+E21</f>
        <v>1136</v>
      </c>
      <c r="F19" s="98"/>
    </row>
    <row r="20" spans="1:6" ht="12.75" customHeight="1">
      <c r="A20" s="94" t="s">
        <v>129</v>
      </c>
      <c r="B20" s="47" t="s">
        <v>130</v>
      </c>
      <c r="C20" s="97">
        <f t="shared" si="0"/>
        <v>0</v>
      </c>
      <c r="D20" s="98"/>
      <c r="E20" s="98"/>
      <c r="F20" s="98"/>
    </row>
    <row r="21" spans="1:6" ht="12.75" customHeight="1">
      <c r="A21" s="94" t="s">
        <v>131</v>
      </c>
      <c r="B21" s="47" t="s">
        <v>132</v>
      </c>
      <c r="C21" s="97">
        <f t="shared" si="0"/>
        <v>5497</v>
      </c>
      <c r="D21" s="98">
        <v>4361</v>
      </c>
      <c r="E21" s="98">
        <v>1136</v>
      </c>
      <c r="F21" s="98"/>
    </row>
    <row r="22" spans="1:6" ht="12.75" customHeight="1">
      <c r="A22" s="94" t="s">
        <v>133</v>
      </c>
      <c r="B22" s="47" t="s">
        <v>134</v>
      </c>
      <c r="C22" s="97">
        <f t="shared" si="0"/>
        <v>0</v>
      </c>
      <c r="D22" s="98"/>
      <c r="E22" s="98"/>
      <c r="F22" s="98"/>
    </row>
    <row r="23" spans="1:6" ht="12.75" customHeight="1">
      <c r="A23" s="94" t="s">
        <v>135</v>
      </c>
      <c r="B23" s="95" t="s">
        <v>136</v>
      </c>
      <c r="C23" s="97">
        <f t="shared" si="0"/>
        <v>5497</v>
      </c>
      <c r="D23" s="98"/>
      <c r="E23" s="98">
        <v>5497</v>
      </c>
      <c r="F23" s="98"/>
    </row>
    <row r="24" spans="1:6" ht="12.75" customHeight="1">
      <c r="A24" s="94" t="s">
        <v>137</v>
      </c>
      <c r="B24" s="96" t="s">
        <v>138</v>
      </c>
      <c r="C24" s="97">
        <f t="shared" si="0"/>
        <v>5497</v>
      </c>
      <c r="D24" s="98"/>
      <c r="E24" s="98">
        <v>5497</v>
      </c>
      <c r="F24" s="98"/>
    </row>
    <row r="26" ht="12.75" customHeight="1">
      <c r="C26" s="123">
        <f>C10+C13+C19+C23</f>
        <v>120250</v>
      </c>
    </row>
  </sheetData>
  <sheetProtection/>
  <mergeCells count="3">
    <mergeCell ref="A5:B6"/>
    <mergeCell ref="C5:F5"/>
    <mergeCell ref="A2:F3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zoomScalePageLayoutView="0" workbookViewId="0" topLeftCell="A1">
      <selection activeCell="C7" sqref="C7:E7"/>
    </sheetView>
  </sheetViews>
  <sheetFormatPr defaultColWidth="9.16015625" defaultRowHeight="12.75" customHeight="1"/>
  <cols>
    <col min="1" max="1" width="13.83203125" style="0" customWidth="1"/>
    <col min="2" max="2" width="25.83203125" style="0" customWidth="1"/>
    <col min="3" max="3" width="24.66015625" style="0" customWidth="1"/>
    <col min="4" max="5" width="19" style="0" customWidth="1"/>
  </cols>
  <sheetData>
    <row r="1" ht="12.75" customHeight="1">
      <c r="A1" s="4"/>
    </row>
    <row r="2" spans="1:5" ht="12.75" customHeight="1">
      <c r="A2" s="139" t="s">
        <v>234</v>
      </c>
      <c r="B2" s="139"/>
      <c r="C2" s="139"/>
      <c r="D2" s="139"/>
      <c r="E2" s="139"/>
    </row>
    <row r="3" spans="1:5" ht="12.75" customHeight="1">
      <c r="A3" s="139"/>
      <c r="B3" s="139"/>
      <c r="C3" s="139"/>
      <c r="D3" s="139"/>
      <c r="E3" s="139"/>
    </row>
    <row r="4" spans="1:5" ht="12.75" customHeight="1">
      <c r="A4" s="139"/>
      <c r="B4" s="139"/>
      <c r="C4" s="139"/>
      <c r="D4" s="139"/>
      <c r="E4" s="139"/>
    </row>
    <row r="5" spans="1:5" ht="12.75" customHeight="1">
      <c r="A5" s="139"/>
      <c r="B5" s="139"/>
      <c r="C5" s="139"/>
      <c r="D5" s="139"/>
      <c r="E5" s="139"/>
    </row>
    <row r="6" spans="1:5" ht="12.75" customHeight="1">
      <c r="A6" s="64" t="s">
        <v>139</v>
      </c>
      <c r="E6" s="14" t="s">
        <v>39</v>
      </c>
    </row>
    <row r="7" spans="1:5" ht="27" customHeight="1">
      <c r="A7" s="138" t="s">
        <v>73</v>
      </c>
      <c r="B7" s="138" t="s">
        <v>74</v>
      </c>
      <c r="C7" s="138" t="s">
        <v>102</v>
      </c>
      <c r="D7" s="132"/>
      <c r="E7" s="132"/>
    </row>
    <row r="8" spans="1:5" ht="24" customHeight="1">
      <c r="A8" s="132"/>
      <c r="B8" s="132"/>
      <c r="C8" s="20" t="s">
        <v>18</v>
      </c>
      <c r="D8" s="20" t="s">
        <v>23</v>
      </c>
      <c r="E8" s="11" t="s">
        <v>42</v>
      </c>
    </row>
    <row r="9" spans="1:244" s="44" customFormat="1" ht="12.75" customHeight="1">
      <c r="A9" s="99"/>
      <c r="B9" s="100" t="s">
        <v>140</v>
      </c>
      <c r="C9" s="101">
        <v>96506</v>
      </c>
      <c r="D9" s="102">
        <v>88390</v>
      </c>
      <c r="E9" s="102">
        <v>639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</row>
    <row r="10" spans="1:5" ht="12.75" customHeight="1">
      <c r="A10" s="51" t="s">
        <v>141</v>
      </c>
      <c r="B10" s="58" t="s">
        <v>142</v>
      </c>
      <c r="C10" s="101">
        <v>88390</v>
      </c>
      <c r="D10" s="103">
        <v>88390</v>
      </c>
      <c r="E10" s="103"/>
    </row>
    <row r="11" spans="1:5" ht="12.75" customHeight="1">
      <c r="A11" s="57" t="s">
        <v>143</v>
      </c>
      <c r="B11" s="58" t="s">
        <v>144</v>
      </c>
      <c r="C11" s="101">
        <v>47198</v>
      </c>
      <c r="D11" s="103">
        <v>47198</v>
      </c>
      <c r="E11" s="103"/>
    </row>
    <row r="12" spans="1:5" ht="12.75" customHeight="1">
      <c r="A12" s="57" t="s">
        <v>145</v>
      </c>
      <c r="B12" s="58" t="s">
        <v>146</v>
      </c>
      <c r="C12" s="101">
        <v>0</v>
      </c>
      <c r="D12" s="103"/>
      <c r="E12" s="103"/>
    </row>
    <row r="13" spans="1:5" ht="12.75" customHeight="1">
      <c r="A13" s="57" t="s">
        <v>147</v>
      </c>
      <c r="B13" s="58" t="s">
        <v>148</v>
      </c>
      <c r="C13" s="101">
        <v>19</v>
      </c>
      <c r="D13" s="103">
        <v>19</v>
      </c>
      <c r="E13" s="103"/>
    </row>
    <row r="14" spans="1:5" ht="12.75" customHeight="1">
      <c r="A14" s="104" t="s">
        <v>149</v>
      </c>
      <c r="B14" s="59" t="s">
        <v>150</v>
      </c>
      <c r="C14" s="101">
        <v>15023</v>
      </c>
      <c r="D14" s="103">
        <v>15023</v>
      </c>
      <c r="E14" s="103"/>
    </row>
    <row r="15" spans="1:5" ht="12.75" customHeight="1">
      <c r="A15" s="104" t="s">
        <v>151</v>
      </c>
      <c r="B15" s="58" t="s">
        <v>152</v>
      </c>
      <c r="C15" s="101">
        <v>26150</v>
      </c>
      <c r="D15" s="103">
        <v>26150</v>
      </c>
      <c r="E15" s="103"/>
    </row>
    <row r="16" spans="1:5" ht="12.75" customHeight="1">
      <c r="A16" s="51" t="s">
        <v>153</v>
      </c>
      <c r="B16" s="58" t="s">
        <v>154</v>
      </c>
      <c r="C16" s="101">
        <v>639</v>
      </c>
      <c r="D16" s="103"/>
      <c r="E16" s="103">
        <v>639</v>
      </c>
    </row>
    <row r="17" spans="1:5" ht="12.75" customHeight="1">
      <c r="A17" s="104" t="s">
        <v>155</v>
      </c>
      <c r="B17" s="105" t="s">
        <v>156</v>
      </c>
      <c r="C17" s="101">
        <v>21</v>
      </c>
      <c r="D17" s="103"/>
      <c r="E17" s="103">
        <v>21</v>
      </c>
    </row>
    <row r="18" spans="1:5" ht="12.75" customHeight="1">
      <c r="A18" s="104" t="s">
        <v>157</v>
      </c>
      <c r="B18" s="105" t="s">
        <v>158</v>
      </c>
      <c r="C18" s="101">
        <v>16</v>
      </c>
      <c r="D18" s="103"/>
      <c r="E18" s="103">
        <v>16</v>
      </c>
    </row>
    <row r="19" spans="1:5" ht="12.75" customHeight="1">
      <c r="A19" s="104" t="s">
        <v>159</v>
      </c>
      <c r="B19" s="105" t="s">
        <v>160</v>
      </c>
      <c r="C19" s="101">
        <v>5</v>
      </c>
      <c r="D19" s="103"/>
      <c r="E19" s="103">
        <v>5</v>
      </c>
    </row>
    <row r="20" spans="1:5" ht="12.75" customHeight="1">
      <c r="A20" s="104" t="s">
        <v>161</v>
      </c>
      <c r="B20" s="105" t="s">
        <v>162</v>
      </c>
      <c r="C20" s="101">
        <v>8</v>
      </c>
      <c r="D20" s="103"/>
      <c r="E20" s="103">
        <v>8</v>
      </c>
    </row>
    <row r="21" spans="1:5" ht="12.75" customHeight="1">
      <c r="A21" s="104" t="s">
        <v>163</v>
      </c>
      <c r="B21" s="105" t="s">
        <v>164</v>
      </c>
      <c r="C21" s="101">
        <v>5</v>
      </c>
      <c r="D21" s="103"/>
      <c r="E21" s="103">
        <v>5</v>
      </c>
    </row>
    <row r="22" spans="1:5" ht="12.75" customHeight="1">
      <c r="A22" s="104" t="s">
        <v>165</v>
      </c>
      <c r="B22" s="105" t="s">
        <v>166</v>
      </c>
      <c r="C22" s="101">
        <v>6</v>
      </c>
      <c r="D22" s="103"/>
      <c r="E22" s="103">
        <v>6</v>
      </c>
    </row>
    <row r="23" spans="1:5" ht="12.75" customHeight="1">
      <c r="A23" s="104" t="s">
        <v>167</v>
      </c>
      <c r="B23" s="105" t="s">
        <v>168</v>
      </c>
      <c r="C23" s="101">
        <v>12</v>
      </c>
      <c r="D23" s="103"/>
      <c r="E23" s="103">
        <v>12</v>
      </c>
    </row>
    <row r="24" spans="1:5" ht="12.75" customHeight="1">
      <c r="A24" s="104" t="s">
        <v>169</v>
      </c>
      <c r="B24" s="105" t="s">
        <v>170</v>
      </c>
      <c r="C24" s="101">
        <v>1</v>
      </c>
      <c r="D24" s="103"/>
      <c r="E24" s="103">
        <v>1</v>
      </c>
    </row>
    <row r="25" spans="1:5" ht="12.75" customHeight="1">
      <c r="A25" s="104" t="s">
        <v>171</v>
      </c>
      <c r="B25" s="105" t="s">
        <v>172</v>
      </c>
      <c r="C25" s="101">
        <v>196</v>
      </c>
      <c r="D25" s="103"/>
      <c r="E25" s="108">
        <v>196</v>
      </c>
    </row>
    <row r="26" spans="1:5" ht="12.75" customHeight="1">
      <c r="A26" s="104" t="s">
        <v>173</v>
      </c>
      <c r="B26" s="105" t="s">
        <v>174</v>
      </c>
      <c r="C26" s="101">
        <v>326</v>
      </c>
      <c r="D26" s="103"/>
      <c r="E26" s="108">
        <v>326</v>
      </c>
    </row>
    <row r="27" spans="1:5" ht="12.75" customHeight="1">
      <c r="A27" s="104" t="s">
        <v>175</v>
      </c>
      <c r="B27" s="105" t="s">
        <v>176</v>
      </c>
      <c r="C27" s="101">
        <v>6</v>
      </c>
      <c r="D27" s="103"/>
      <c r="E27" s="103">
        <v>6</v>
      </c>
    </row>
    <row r="28" spans="1:5" ht="12.75" customHeight="1">
      <c r="A28" s="104" t="s">
        <v>177</v>
      </c>
      <c r="B28" s="105" t="s">
        <v>178</v>
      </c>
      <c r="C28" s="101">
        <v>37</v>
      </c>
      <c r="D28" s="103"/>
      <c r="E28" s="103">
        <v>37</v>
      </c>
    </row>
    <row r="29" spans="1:5" ht="12.75" customHeight="1">
      <c r="A29" s="51" t="s">
        <v>179</v>
      </c>
      <c r="B29" s="58" t="s">
        <v>180</v>
      </c>
      <c r="C29" s="101">
        <v>14954</v>
      </c>
      <c r="D29" s="103">
        <v>7477</v>
      </c>
      <c r="E29" s="103"/>
    </row>
    <row r="30" spans="1:5" ht="12.75" customHeight="1">
      <c r="A30" s="104" t="s">
        <v>181</v>
      </c>
      <c r="B30" s="106" t="s">
        <v>182</v>
      </c>
      <c r="C30" s="101">
        <v>418</v>
      </c>
      <c r="D30" s="103">
        <v>209</v>
      </c>
      <c r="E30" s="103"/>
    </row>
    <row r="31" spans="1:5" ht="12.75" customHeight="1">
      <c r="A31" s="104" t="s">
        <v>183</v>
      </c>
      <c r="B31" s="106" t="s">
        <v>184</v>
      </c>
      <c r="C31" s="101">
        <v>11030</v>
      </c>
      <c r="D31" s="103">
        <v>5515</v>
      </c>
      <c r="E31" s="103"/>
    </row>
    <row r="32" spans="1:5" ht="12.75" customHeight="1">
      <c r="A32" s="56" t="s">
        <v>185</v>
      </c>
      <c r="B32" s="106" t="s">
        <v>186</v>
      </c>
      <c r="C32" s="101">
        <v>3328</v>
      </c>
      <c r="D32" s="103">
        <v>1664</v>
      </c>
      <c r="E32" s="103"/>
    </row>
    <row r="33" spans="1:5" ht="12.75" customHeight="1">
      <c r="A33" s="107">
        <v>30399</v>
      </c>
      <c r="B33" s="106" t="s">
        <v>187</v>
      </c>
      <c r="C33" s="101">
        <v>178</v>
      </c>
      <c r="D33" s="103">
        <v>89</v>
      </c>
      <c r="E33" s="103"/>
    </row>
  </sheetData>
  <sheetProtection/>
  <mergeCells count="4">
    <mergeCell ref="C7:E7"/>
    <mergeCell ref="A7:A8"/>
    <mergeCell ref="B7:B8"/>
    <mergeCell ref="A2:E5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zoomScalePageLayoutView="0" workbookViewId="0" topLeftCell="A1">
      <selection activeCell="F16" sqref="F16"/>
    </sheetView>
  </sheetViews>
  <sheetFormatPr defaultColWidth="9.16015625" defaultRowHeight="12.75" customHeight="1"/>
  <cols>
    <col min="1" max="1" width="13.66015625" style="0" customWidth="1"/>
    <col min="2" max="2" width="44" style="0" customWidth="1"/>
    <col min="3" max="7" width="16.33203125" style="0" customWidth="1"/>
  </cols>
  <sheetData>
    <row r="1" spans="1:7" ht="12.75" customHeight="1">
      <c r="A1" s="4"/>
      <c r="B1" s="4"/>
      <c r="C1" s="4"/>
      <c r="D1" s="4"/>
      <c r="E1" s="4"/>
      <c r="F1" s="4"/>
      <c r="G1" s="17"/>
    </row>
    <row r="2" spans="1:7" ht="31.5" customHeight="1">
      <c r="A2" s="133" t="s">
        <v>79</v>
      </c>
      <c r="B2" s="133"/>
      <c r="C2" s="133"/>
      <c r="D2" s="133"/>
      <c r="E2" s="133"/>
      <c r="F2" s="133"/>
      <c r="G2" s="133"/>
    </row>
    <row r="3" spans="1:7" ht="12.75" customHeight="1">
      <c r="A3" s="64" t="s">
        <v>139</v>
      </c>
      <c r="B3" s="5"/>
      <c r="C3" s="5"/>
      <c r="D3" s="5"/>
      <c r="E3" s="5"/>
      <c r="F3" s="5"/>
      <c r="G3" s="6" t="s">
        <v>39</v>
      </c>
    </row>
    <row r="4" spans="1:7" ht="12.75" customHeight="1">
      <c r="A4" s="146" t="s">
        <v>31</v>
      </c>
      <c r="B4" s="143" t="s">
        <v>56</v>
      </c>
      <c r="C4" s="142" t="s">
        <v>101</v>
      </c>
      <c r="D4" s="143"/>
      <c r="E4" s="143"/>
      <c r="F4" s="143"/>
      <c r="G4" s="143"/>
    </row>
    <row r="5" spans="1:7" ht="11.25" customHeight="1">
      <c r="A5" s="146"/>
      <c r="B5" s="143"/>
      <c r="C5" s="142"/>
      <c r="D5" s="143"/>
      <c r="E5" s="143"/>
      <c r="F5" s="143"/>
      <c r="G5" s="143"/>
    </row>
    <row r="6" spans="1:7" ht="20.25" customHeight="1">
      <c r="A6" s="146"/>
      <c r="B6" s="143"/>
      <c r="C6" s="147" t="s">
        <v>18</v>
      </c>
      <c r="D6" s="141" t="s">
        <v>75</v>
      </c>
      <c r="E6" s="144" t="s">
        <v>21</v>
      </c>
      <c r="F6" s="145"/>
      <c r="G6" s="141" t="s">
        <v>38</v>
      </c>
    </row>
    <row r="7" spans="1:7" ht="22.5" customHeight="1">
      <c r="A7" s="146"/>
      <c r="B7" s="143"/>
      <c r="C7" s="147"/>
      <c r="D7" s="141"/>
      <c r="E7" s="18" t="s">
        <v>14</v>
      </c>
      <c r="F7" s="19" t="s">
        <v>59</v>
      </c>
      <c r="G7" s="141"/>
    </row>
    <row r="8" spans="1:7" ht="24" customHeight="1">
      <c r="A8" s="109"/>
      <c r="B8" s="110" t="s">
        <v>188</v>
      </c>
      <c r="C8" s="111">
        <v>316</v>
      </c>
      <c r="D8" s="112" t="s">
        <v>189</v>
      </c>
      <c r="E8" s="113">
        <v>0</v>
      </c>
      <c r="F8" s="111">
        <v>253</v>
      </c>
      <c r="G8" s="111">
        <v>63</v>
      </c>
    </row>
    <row r="9" spans="1:7" ht="12.75" customHeight="1">
      <c r="A9" s="140" t="s">
        <v>190</v>
      </c>
      <c r="B9" s="140"/>
      <c r="C9" s="140"/>
      <c r="D9" s="140"/>
      <c r="E9" s="140"/>
      <c r="F9" s="61"/>
      <c r="G9" s="61"/>
    </row>
    <row r="10" spans="1:7" ht="12.75" customHeight="1">
      <c r="A10" s="60"/>
      <c r="B10" s="61"/>
      <c r="C10" s="61"/>
      <c r="D10" s="61"/>
      <c r="E10" s="61"/>
      <c r="F10" s="61"/>
      <c r="G10" s="61"/>
    </row>
    <row r="11" spans="1:7" ht="12.75" customHeight="1">
      <c r="A11" s="61"/>
      <c r="B11" s="61"/>
      <c r="C11" s="61"/>
      <c r="D11" s="62"/>
      <c r="E11" s="61"/>
      <c r="F11" s="62"/>
      <c r="G11" s="61"/>
    </row>
    <row r="12" spans="1:7" ht="12.75" customHeight="1">
      <c r="A12" s="61"/>
      <c r="B12" s="61"/>
      <c r="C12" s="61"/>
      <c r="D12" s="62"/>
      <c r="E12" s="62"/>
      <c r="F12" s="62"/>
      <c r="G12" s="61"/>
    </row>
    <row r="13" spans="1:8" ht="12.75" customHeight="1">
      <c r="A13" s="61"/>
      <c r="B13" s="61"/>
      <c r="C13" s="62"/>
      <c r="D13" s="62"/>
      <c r="E13" s="61"/>
      <c r="F13" s="62"/>
      <c r="G13" s="61"/>
      <c r="H13" s="4"/>
    </row>
    <row r="14" spans="1:8" ht="12.75" customHeight="1">
      <c r="A14" s="61"/>
      <c r="B14" s="61"/>
      <c r="C14" s="62"/>
      <c r="D14" s="62"/>
      <c r="E14" s="61"/>
      <c r="F14" s="62"/>
      <c r="G14" s="62"/>
      <c r="H14" s="4"/>
    </row>
    <row r="15" spans="1:7" ht="12.75" customHeight="1">
      <c r="A15" s="62"/>
      <c r="B15" s="61"/>
      <c r="C15" s="62"/>
      <c r="D15" s="62"/>
      <c r="E15" s="62"/>
      <c r="F15" s="62"/>
      <c r="G15" s="62"/>
    </row>
    <row r="16" spans="1:7" ht="12.75" customHeight="1">
      <c r="A16" s="62"/>
      <c r="B16" s="61"/>
      <c r="C16" s="62"/>
      <c r="D16" s="62"/>
      <c r="E16" s="62"/>
      <c r="F16" s="62"/>
      <c r="G16" s="62"/>
    </row>
    <row r="17" spans="1:7" ht="12.75" customHeight="1">
      <c r="A17" s="62"/>
      <c r="B17" s="62"/>
      <c r="C17" s="62"/>
      <c r="D17" s="62"/>
      <c r="E17" s="62"/>
      <c r="F17" s="62"/>
      <c r="G17" s="62"/>
    </row>
    <row r="22" ht="12.75" customHeight="1">
      <c r="F22" s="4"/>
    </row>
  </sheetData>
  <sheetProtection/>
  <mergeCells count="9">
    <mergeCell ref="A9:E9"/>
    <mergeCell ref="G6:G7"/>
    <mergeCell ref="A2:G2"/>
    <mergeCell ref="C4:G5"/>
    <mergeCell ref="E6:F6"/>
    <mergeCell ref="A4:A7"/>
    <mergeCell ref="B4:B7"/>
    <mergeCell ref="C6:C7"/>
    <mergeCell ref="D6:D7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14"/>
  <sheetViews>
    <sheetView showGridLines="0" showZeros="0" zoomScalePageLayoutView="0" workbookViewId="0" topLeftCell="A1">
      <selection activeCell="B17" sqref="B17"/>
    </sheetView>
  </sheetViews>
  <sheetFormatPr defaultColWidth="9.16015625" defaultRowHeight="12.75" customHeight="1"/>
  <cols>
    <col min="1" max="1" width="14" style="54" customWidth="1"/>
    <col min="2" max="2" width="39.66015625" style="0" customWidth="1"/>
    <col min="3" max="3" width="19.66015625" style="0" customWidth="1"/>
    <col min="4" max="4" width="21.83203125" style="0" customWidth="1"/>
    <col min="5" max="5" width="22" style="0" customWidth="1"/>
    <col min="6" max="6" width="20.83203125" style="0" customWidth="1"/>
  </cols>
  <sheetData>
    <row r="1" spans="1:7" ht="12.75" customHeight="1">
      <c r="A1" s="52"/>
      <c r="B1" s="3"/>
      <c r="C1" s="3"/>
      <c r="D1" s="3"/>
      <c r="E1" s="3"/>
      <c r="F1" s="10"/>
      <c r="G1" s="1"/>
    </row>
    <row r="2" spans="1:7" ht="12.75" customHeight="1">
      <c r="A2" s="133" t="s">
        <v>80</v>
      </c>
      <c r="B2" s="133"/>
      <c r="C2" s="133"/>
      <c r="D2" s="133"/>
      <c r="E2" s="133"/>
      <c r="F2" s="133"/>
      <c r="G2" s="1"/>
    </row>
    <row r="3" spans="1:7" ht="12.75" customHeight="1">
      <c r="A3" s="133"/>
      <c r="B3" s="133"/>
      <c r="C3" s="133"/>
      <c r="D3" s="133"/>
      <c r="E3" s="133"/>
      <c r="F3" s="133"/>
      <c r="G3" s="1"/>
    </row>
    <row r="4" spans="1:7" ht="12.75" customHeight="1">
      <c r="A4" s="133"/>
      <c r="B4" s="133"/>
      <c r="C4" s="133"/>
      <c r="D4" s="133"/>
      <c r="E4" s="133"/>
      <c r="F4" s="133"/>
      <c r="G4" s="1"/>
    </row>
    <row r="5" spans="1:7" ht="9" customHeight="1">
      <c r="A5" s="133"/>
      <c r="B5" s="133"/>
      <c r="C5" s="133"/>
      <c r="D5" s="133"/>
      <c r="E5" s="133"/>
      <c r="F5" s="133"/>
      <c r="G5" s="1"/>
    </row>
    <row r="6" spans="1:7" ht="19.5" customHeight="1">
      <c r="A6" s="64" t="s">
        <v>139</v>
      </c>
      <c r="F6" s="34" t="s">
        <v>39</v>
      </c>
      <c r="G6" s="1"/>
    </row>
    <row r="7" spans="1:7" ht="21.75" customHeight="1">
      <c r="A7" s="149" t="s">
        <v>71</v>
      </c>
      <c r="B7" s="132" t="s">
        <v>24</v>
      </c>
      <c r="C7" s="148" t="s">
        <v>29</v>
      </c>
      <c r="D7" s="132"/>
      <c r="E7" s="132"/>
      <c r="F7" s="132"/>
      <c r="G7" s="1"/>
    </row>
    <row r="8" spans="1:8" ht="21" customHeight="1">
      <c r="A8" s="150"/>
      <c r="B8" s="151"/>
      <c r="C8" s="8" t="s">
        <v>18</v>
      </c>
      <c r="D8" s="7" t="s">
        <v>6</v>
      </c>
      <c r="E8" s="7" t="s">
        <v>43</v>
      </c>
      <c r="F8" s="7" t="s">
        <v>62</v>
      </c>
      <c r="G8" s="1"/>
      <c r="H8" s="4"/>
    </row>
    <row r="9" spans="1:250" s="44" customFormat="1" ht="12.75" customHeight="1">
      <c r="A9" s="55"/>
      <c r="B9" s="114" t="s">
        <v>191</v>
      </c>
      <c r="C9" s="115">
        <v>0</v>
      </c>
      <c r="D9" s="115">
        <v>0</v>
      </c>
      <c r="E9" s="115">
        <v>0</v>
      </c>
      <c r="F9" s="115">
        <v>0</v>
      </c>
      <c r="G9" s="43"/>
      <c r="H9" s="43"/>
      <c r="I9" s="43"/>
      <c r="J9" s="42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</row>
    <row r="14" spans="1:7" ht="12.75" customHeight="1">
      <c r="A14" s="53"/>
      <c r="B14" s="1"/>
      <c r="C14" s="1"/>
      <c r="D14" s="2"/>
      <c r="E14" s="1"/>
      <c r="F14" s="1"/>
      <c r="G14" s="1"/>
    </row>
  </sheetData>
  <sheetProtection/>
  <mergeCells count="4">
    <mergeCell ref="C7:F7"/>
    <mergeCell ref="A7:A8"/>
    <mergeCell ref="B7:B8"/>
    <mergeCell ref="A2:F5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showZeros="0" zoomScalePageLayoutView="0" workbookViewId="0" topLeftCell="A1">
      <selection activeCell="D31" sqref="D31"/>
    </sheetView>
  </sheetViews>
  <sheetFormatPr defaultColWidth="9.16015625" defaultRowHeight="12.75" customHeight="1"/>
  <cols>
    <col min="1" max="1" width="37.5" style="79" customWidth="1"/>
    <col min="2" max="2" width="20.5" style="79" customWidth="1"/>
    <col min="3" max="3" width="37.83203125" style="79" customWidth="1"/>
    <col min="4" max="4" width="30.5" style="79" customWidth="1"/>
    <col min="5" max="16384" width="9.16015625" style="79" customWidth="1"/>
  </cols>
  <sheetData>
    <row r="1" spans="1:4" ht="12.75" customHeight="1">
      <c r="A1" s="76"/>
      <c r="B1" s="77"/>
      <c r="C1" s="77"/>
      <c r="D1" s="78"/>
    </row>
    <row r="2" spans="1:4" ht="25.5" customHeight="1">
      <c r="A2" s="80" t="s">
        <v>81</v>
      </c>
      <c r="B2" s="81"/>
      <c r="C2" s="81"/>
      <c r="D2" s="81"/>
    </row>
    <row r="3" spans="1:4" ht="12.75" customHeight="1">
      <c r="A3" s="64" t="s">
        <v>139</v>
      </c>
      <c r="D3" s="82" t="s">
        <v>39</v>
      </c>
    </row>
    <row r="4" spans="1:4" ht="12.75" customHeight="1">
      <c r="A4" s="83" t="s">
        <v>1</v>
      </c>
      <c r="B4" s="84"/>
      <c r="C4" s="83" t="s">
        <v>44</v>
      </c>
      <c r="D4" s="84"/>
    </row>
    <row r="5" spans="1:4" ht="12.75" customHeight="1">
      <c r="A5" s="85" t="s">
        <v>28</v>
      </c>
      <c r="B5" s="85" t="s">
        <v>101</v>
      </c>
      <c r="C5" s="85" t="s">
        <v>28</v>
      </c>
      <c r="D5" s="86" t="s">
        <v>101</v>
      </c>
    </row>
    <row r="6" spans="1:4" ht="12.75" customHeight="1">
      <c r="A6" s="75" t="s">
        <v>0</v>
      </c>
      <c r="B6" s="66">
        <v>120250</v>
      </c>
      <c r="C6" s="74" t="s">
        <v>54</v>
      </c>
      <c r="D6" s="88"/>
    </row>
    <row r="7" spans="1:4" ht="12.75" customHeight="1">
      <c r="A7" s="75" t="s">
        <v>5</v>
      </c>
      <c r="B7" s="89"/>
      <c r="C7" s="74" t="s">
        <v>45</v>
      </c>
      <c r="D7" s="88"/>
    </row>
    <row r="8" spans="1:4" ht="12.75" customHeight="1">
      <c r="A8" s="75" t="s">
        <v>26</v>
      </c>
      <c r="B8" s="89"/>
      <c r="C8" s="75" t="s">
        <v>32</v>
      </c>
      <c r="D8" s="88"/>
    </row>
    <row r="9" spans="1:4" ht="12.75" customHeight="1">
      <c r="A9" s="75" t="s">
        <v>50</v>
      </c>
      <c r="B9" s="89">
        <v>2600</v>
      </c>
      <c r="C9" s="75" t="s">
        <v>19</v>
      </c>
      <c r="D9" s="88"/>
    </row>
    <row r="10" spans="1:4" ht="12.75" customHeight="1">
      <c r="A10" s="75" t="s">
        <v>48</v>
      </c>
      <c r="B10" s="89"/>
      <c r="C10" s="74" t="s">
        <v>3</v>
      </c>
      <c r="D10" s="88">
        <v>125173</v>
      </c>
    </row>
    <row r="11" spans="1:9" ht="12.75" customHeight="1">
      <c r="A11" s="75" t="s">
        <v>4</v>
      </c>
      <c r="B11" s="89"/>
      <c r="C11" s="75" t="s">
        <v>34</v>
      </c>
      <c r="D11" s="88"/>
      <c r="I11" s="90"/>
    </row>
    <row r="12" spans="1:4" ht="12.75" customHeight="1">
      <c r="A12" s="75" t="s">
        <v>51</v>
      </c>
      <c r="B12" s="89"/>
      <c r="C12" s="75" t="s">
        <v>103</v>
      </c>
      <c r="D12" s="88"/>
    </row>
    <row r="13" spans="1:4" ht="12.75" customHeight="1">
      <c r="A13" s="75" t="s">
        <v>11</v>
      </c>
      <c r="B13" s="89"/>
      <c r="C13" s="75" t="s">
        <v>22</v>
      </c>
      <c r="D13" s="88"/>
    </row>
    <row r="14" spans="1:4" ht="12.75" customHeight="1">
      <c r="A14" s="75"/>
      <c r="B14" s="87"/>
      <c r="C14" s="75" t="s">
        <v>84</v>
      </c>
      <c r="D14" s="88"/>
    </row>
    <row r="15" spans="1:4" ht="12.75" customHeight="1">
      <c r="A15" s="75"/>
      <c r="B15" s="87"/>
      <c r="C15" s="75" t="s">
        <v>85</v>
      </c>
      <c r="D15" s="88"/>
    </row>
    <row r="16" spans="1:4" ht="12.75" customHeight="1">
      <c r="A16" s="75"/>
      <c r="B16" s="87"/>
      <c r="C16" s="75" t="s">
        <v>86</v>
      </c>
      <c r="D16" s="88"/>
    </row>
    <row r="17" spans="1:4" ht="12.75" customHeight="1">
      <c r="A17" s="75"/>
      <c r="B17" s="87"/>
      <c r="C17" s="75" t="s">
        <v>87</v>
      </c>
      <c r="D17" s="88"/>
    </row>
    <row r="18" spans="1:4" ht="12.75" customHeight="1">
      <c r="A18" s="75"/>
      <c r="B18" s="87"/>
      <c r="C18" s="75" t="s">
        <v>88</v>
      </c>
      <c r="D18" s="88"/>
    </row>
    <row r="19" spans="1:4" ht="12.75" customHeight="1">
      <c r="A19" s="75"/>
      <c r="B19" s="87"/>
      <c r="C19" s="75" t="s">
        <v>89</v>
      </c>
      <c r="D19" s="88"/>
    </row>
    <row r="20" spans="1:4" ht="12.75" customHeight="1">
      <c r="A20" s="75"/>
      <c r="B20" s="87"/>
      <c r="C20" s="75" t="s">
        <v>90</v>
      </c>
      <c r="D20" s="89"/>
    </row>
    <row r="21" spans="1:4" ht="12.75" customHeight="1">
      <c r="A21" s="75"/>
      <c r="B21" s="87"/>
      <c r="C21" s="75" t="s">
        <v>91</v>
      </c>
      <c r="D21" s="91"/>
    </row>
    <row r="22" spans="1:4" ht="12.75" customHeight="1">
      <c r="A22" s="75"/>
      <c r="B22" s="87"/>
      <c r="C22" s="75" t="s">
        <v>92</v>
      </c>
      <c r="D22" s="88"/>
    </row>
    <row r="23" spans="1:4" ht="12.75" customHeight="1">
      <c r="A23" s="75"/>
      <c r="B23" s="87"/>
      <c r="C23" s="75" t="s">
        <v>93</v>
      </c>
      <c r="D23" s="88"/>
    </row>
    <row r="24" spans="1:4" ht="12.75" customHeight="1">
      <c r="A24" s="75"/>
      <c r="B24" s="87"/>
      <c r="C24" s="75" t="s">
        <v>94</v>
      </c>
      <c r="D24" s="88"/>
    </row>
    <row r="25" spans="1:4" ht="12.75" customHeight="1">
      <c r="A25" s="75"/>
      <c r="B25" s="87"/>
      <c r="C25" s="75" t="s">
        <v>95</v>
      </c>
      <c r="D25" s="88"/>
    </row>
    <row r="26" spans="1:4" ht="12.75" customHeight="1">
      <c r="A26" s="75"/>
      <c r="B26" s="87"/>
      <c r="C26" s="75" t="s">
        <v>96</v>
      </c>
      <c r="D26" s="88"/>
    </row>
    <row r="27" spans="1:4" ht="12.75" customHeight="1">
      <c r="A27" s="75"/>
      <c r="B27" s="87"/>
      <c r="C27" s="75" t="s">
        <v>97</v>
      </c>
      <c r="D27" s="88"/>
    </row>
    <row r="28" spans="1:4" ht="12.75" customHeight="1">
      <c r="A28" s="75"/>
      <c r="B28" s="87"/>
      <c r="C28" s="75" t="s">
        <v>98</v>
      </c>
      <c r="D28" s="88"/>
    </row>
    <row r="29" spans="1:4" ht="12.75" customHeight="1">
      <c r="A29" s="75"/>
      <c r="B29" s="87"/>
      <c r="C29" s="75" t="s">
        <v>15</v>
      </c>
      <c r="D29" s="88"/>
    </row>
    <row r="30" spans="1:4" ht="12.75" customHeight="1">
      <c r="A30" s="75"/>
      <c r="B30" s="87"/>
      <c r="C30" s="75" t="s">
        <v>99</v>
      </c>
      <c r="D30" s="88"/>
    </row>
    <row r="31" spans="1:4" ht="12.75" customHeight="1">
      <c r="A31" s="75"/>
      <c r="B31" s="87"/>
      <c r="C31" s="75" t="s">
        <v>100</v>
      </c>
      <c r="D31" s="88"/>
    </row>
    <row r="32" spans="1:4" ht="12.75" customHeight="1">
      <c r="A32" s="75"/>
      <c r="B32" s="87"/>
      <c r="C32" s="75"/>
      <c r="D32" s="88"/>
    </row>
    <row r="33" spans="1:4" ht="12.75" customHeight="1">
      <c r="A33" s="75"/>
      <c r="B33" s="87"/>
      <c r="C33" s="75"/>
      <c r="D33" s="89"/>
    </row>
    <row r="34" spans="1:4" ht="12.75" customHeight="1">
      <c r="A34" s="75"/>
      <c r="B34" s="87"/>
      <c r="C34" s="75"/>
      <c r="D34" s="92"/>
    </row>
    <row r="35" spans="1:4" ht="12.75" customHeight="1">
      <c r="A35" s="93" t="s">
        <v>16</v>
      </c>
      <c r="B35" s="87">
        <v>122850</v>
      </c>
      <c r="C35" s="93" t="s">
        <v>13</v>
      </c>
      <c r="D35" s="87">
        <v>125173</v>
      </c>
    </row>
    <row r="36" spans="1:4" ht="12.75" customHeight="1">
      <c r="A36" s="75" t="s">
        <v>55</v>
      </c>
      <c r="B36" s="89"/>
      <c r="C36" s="75" t="s">
        <v>53</v>
      </c>
      <c r="D36" s="89"/>
    </row>
    <row r="37" spans="1:4" ht="12.75" customHeight="1">
      <c r="A37" s="75" t="s">
        <v>10</v>
      </c>
      <c r="B37" s="89">
        <v>2323</v>
      </c>
      <c r="C37" s="75"/>
      <c r="D37" s="89"/>
    </row>
    <row r="38" spans="1:4" ht="12.75" customHeight="1">
      <c r="A38" s="75"/>
      <c r="B38" s="87"/>
      <c r="C38" s="75"/>
      <c r="D38" s="87"/>
    </row>
    <row r="39" spans="1:4" ht="12.75" customHeight="1">
      <c r="A39" s="85" t="s">
        <v>66</v>
      </c>
      <c r="B39" s="87">
        <f>B36+B37+B35</f>
        <v>125173</v>
      </c>
      <c r="C39" s="85" t="s">
        <v>2</v>
      </c>
      <c r="D39" s="87">
        <f>D36+D37+D35</f>
        <v>125173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zoomScalePageLayoutView="0" workbookViewId="0" topLeftCell="A1">
      <selection activeCell="K22" sqref="K22"/>
    </sheetView>
  </sheetViews>
  <sheetFormatPr defaultColWidth="9.16015625" defaultRowHeight="11.25"/>
  <cols>
    <col min="1" max="1" width="11" style="0" customWidth="1"/>
    <col min="2" max="2" width="27.5" style="0" customWidth="1"/>
    <col min="3" max="3" width="15.5" style="0" customWidth="1"/>
    <col min="4" max="4" width="12.83203125" style="0" customWidth="1"/>
    <col min="5" max="5" width="15.16015625" style="0" customWidth="1"/>
    <col min="6" max="6" width="15.83203125" style="0" customWidth="1"/>
    <col min="7" max="7" width="13.16015625" style="0" customWidth="1"/>
    <col min="8" max="8" width="11.83203125" style="0" customWidth="1"/>
    <col min="9" max="9" width="9.33203125" style="0" customWidth="1"/>
    <col min="10" max="10" width="9.16015625" style="0" customWidth="1"/>
    <col min="11" max="11" width="7.83203125" style="0" customWidth="1"/>
    <col min="12" max="12" width="6.5" style="0" customWidth="1"/>
    <col min="13" max="13" width="10.5" style="0" customWidth="1"/>
  </cols>
  <sheetData>
    <row r="1" spans="1:12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ht="12.75" customHeight="1">
      <c r="A2" s="133" t="s">
        <v>82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2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12.7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12.75" customHeight="1">
      <c r="A5" s="64" t="s">
        <v>139</v>
      </c>
      <c r="B5" s="2"/>
      <c r="C5" s="2"/>
      <c r="D5" s="2"/>
      <c r="E5" s="9"/>
      <c r="F5" s="1"/>
      <c r="G5" s="1"/>
      <c r="H5" s="1"/>
      <c r="I5" s="1"/>
      <c r="J5" s="1"/>
      <c r="K5" s="1"/>
      <c r="L5" s="1"/>
      <c r="M5" s="10" t="s">
        <v>39</v>
      </c>
    </row>
    <row r="6" spans="1:13" ht="12.75" customHeight="1">
      <c r="A6" s="134" t="s">
        <v>68</v>
      </c>
      <c r="B6" s="134"/>
      <c r="C6" s="134" t="s">
        <v>18</v>
      </c>
      <c r="D6" s="134" t="s">
        <v>10</v>
      </c>
      <c r="E6" s="134" t="s">
        <v>64</v>
      </c>
      <c r="F6" s="134" t="s">
        <v>60</v>
      </c>
      <c r="G6" s="134" t="s">
        <v>67</v>
      </c>
      <c r="H6" s="134"/>
      <c r="I6" s="134" t="s">
        <v>37</v>
      </c>
      <c r="J6" s="134" t="s">
        <v>7</v>
      </c>
      <c r="K6" s="134" t="s">
        <v>20</v>
      </c>
      <c r="L6" s="134" t="s">
        <v>47</v>
      </c>
      <c r="M6" s="134" t="s">
        <v>55</v>
      </c>
    </row>
    <row r="7" spans="1:13" ht="12.7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1:13" ht="38.25" customHeight="1">
      <c r="A8" s="22" t="s">
        <v>71</v>
      </c>
      <c r="B8" s="22" t="s">
        <v>24</v>
      </c>
      <c r="C8" s="134"/>
      <c r="D8" s="134"/>
      <c r="E8" s="134"/>
      <c r="F8" s="134"/>
      <c r="G8" s="22" t="s">
        <v>61</v>
      </c>
      <c r="H8" s="22" t="s">
        <v>33</v>
      </c>
      <c r="I8" s="134"/>
      <c r="J8" s="134"/>
      <c r="K8" s="134"/>
      <c r="L8" s="134"/>
      <c r="M8" s="134"/>
    </row>
    <row r="9" spans="1:13" s="119" customFormat="1" ht="17.25" customHeight="1">
      <c r="A9" s="116"/>
      <c r="B9" s="117" t="s">
        <v>18</v>
      </c>
      <c r="C9" s="118">
        <f aca="true" t="shared" si="0" ref="C9:H9">C10</f>
        <v>125173</v>
      </c>
      <c r="D9" s="118">
        <f t="shared" si="0"/>
        <v>2323</v>
      </c>
      <c r="E9" s="118">
        <f t="shared" si="0"/>
        <v>120250</v>
      </c>
      <c r="F9" s="118">
        <f t="shared" si="0"/>
        <v>0</v>
      </c>
      <c r="G9" s="118">
        <f t="shared" si="0"/>
        <v>2600</v>
      </c>
      <c r="H9" s="118">
        <f t="shared" si="0"/>
        <v>2600</v>
      </c>
      <c r="I9" s="116"/>
      <c r="J9" s="116"/>
      <c r="K9" s="116"/>
      <c r="L9" s="116"/>
      <c r="M9" s="116"/>
    </row>
    <row r="10" spans="1:13" s="4" customFormat="1" ht="18" customHeight="1">
      <c r="A10" s="94" t="s">
        <v>192</v>
      </c>
      <c r="B10" s="47" t="s">
        <v>193</v>
      </c>
      <c r="C10" s="120">
        <f aca="true" t="shared" si="1" ref="C10:H10">C11+C14+C20+C22</f>
        <v>125173</v>
      </c>
      <c r="D10" s="120">
        <f t="shared" si="1"/>
        <v>2323</v>
      </c>
      <c r="E10" s="120">
        <f t="shared" si="1"/>
        <v>120250</v>
      </c>
      <c r="F10" s="120">
        <f t="shared" si="1"/>
        <v>0</v>
      </c>
      <c r="G10" s="120">
        <f t="shared" si="1"/>
        <v>2600</v>
      </c>
      <c r="H10" s="120">
        <f t="shared" si="1"/>
        <v>2600</v>
      </c>
      <c r="I10" s="48"/>
      <c r="J10" s="47"/>
      <c r="K10" s="97"/>
      <c r="L10" s="48"/>
      <c r="M10" s="48"/>
    </row>
    <row r="11" spans="1:13" s="4" customFormat="1" ht="18" customHeight="1">
      <c r="A11" s="94" t="s">
        <v>194</v>
      </c>
      <c r="B11" s="47" t="s">
        <v>195</v>
      </c>
      <c r="C11" s="48">
        <f aca="true" t="shared" si="2" ref="C11:H11">C12+C13</f>
        <v>1007</v>
      </c>
      <c r="D11" s="48">
        <f t="shared" si="2"/>
        <v>0</v>
      </c>
      <c r="E11" s="48">
        <f t="shared" si="2"/>
        <v>1007</v>
      </c>
      <c r="F11" s="48">
        <f t="shared" si="2"/>
        <v>0</v>
      </c>
      <c r="G11" s="48">
        <f t="shared" si="2"/>
        <v>0</v>
      </c>
      <c r="H11" s="48">
        <f t="shared" si="2"/>
        <v>0</v>
      </c>
      <c r="I11" s="48"/>
      <c r="J11" s="47"/>
      <c r="K11" s="97"/>
      <c r="L11" s="48"/>
      <c r="M11" s="48"/>
    </row>
    <row r="12" spans="1:13" s="4" customFormat="1" ht="18" customHeight="1">
      <c r="A12" s="94" t="s">
        <v>196</v>
      </c>
      <c r="B12" s="20" t="s">
        <v>197</v>
      </c>
      <c r="C12" s="48">
        <v>916</v>
      </c>
      <c r="D12" s="48"/>
      <c r="E12" s="97">
        <v>916</v>
      </c>
      <c r="F12" s="48"/>
      <c r="G12" s="121">
        <v>0</v>
      </c>
      <c r="H12" s="121">
        <v>0</v>
      </c>
      <c r="I12" s="48"/>
      <c r="J12" s="20"/>
      <c r="K12" s="97"/>
      <c r="L12" s="48"/>
      <c r="M12" s="48"/>
    </row>
    <row r="13" spans="1:13" s="4" customFormat="1" ht="18" customHeight="1">
      <c r="A13" s="94" t="s">
        <v>198</v>
      </c>
      <c r="B13" s="47" t="s">
        <v>199</v>
      </c>
      <c r="C13" s="48">
        <v>91</v>
      </c>
      <c r="D13" s="48"/>
      <c r="E13" s="97">
        <v>91</v>
      </c>
      <c r="F13" s="48"/>
      <c r="G13" s="121">
        <v>0</v>
      </c>
      <c r="H13" s="121">
        <v>0</v>
      </c>
      <c r="I13" s="48"/>
      <c r="J13" s="47"/>
      <c r="K13" s="97"/>
      <c r="L13" s="48"/>
      <c r="M13" s="48"/>
    </row>
    <row r="14" spans="1:13" s="4" customFormat="1" ht="18" customHeight="1">
      <c r="A14" s="94" t="s">
        <v>200</v>
      </c>
      <c r="B14" s="47" t="s">
        <v>201</v>
      </c>
      <c r="C14" s="120">
        <f aca="true" t="shared" si="3" ref="C14:H14">C15+C16+C17+C18+C19</f>
        <v>112893</v>
      </c>
      <c r="D14" s="120">
        <f t="shared" si="3"/>
        <v>2253</v>
      </c>
      <c r="E14" s="120">
        <f t="shared" si="3"/>
        <v>108249</v>
      </c>
      <c r="F14" s="120">
        <f t="shared" si="3"/>
        <v>0</v>
      </c>
      <c r="G14" s="120">
        <f t="shared" si="3"/>
        <v>2391</v>
      </c>
      <c r="H14" s="120">
        <f t="shared" si="3"/>
        <v>2391</v>
      </c>
      <c r="I14" s="48"/>
      <c r="J14" s="47"/>
      <c r="K14" s="97"/>
      <c r="L14" s="48"/>
      <c r="M14" s="48"/>
    </row>
    <row r="15" spans="1:13" s="4" customFormat="1" ht="18" customHeight="1">
      <c r="A15" s="94" t="s">
        <v>117</v>
      </c>
      <c r="B15" s="47" t="s">
        <v>202</v>
      </c>
      <c r="C15" s="120">
        <f aca="true" t="shared" si="4" ref="C15:C23">D15+E15+G15</f>
        <v>8227</v>
      </c>
      <c r="D15" s="47">
        <v>77</v>
      </c>
      <c r="E15" s="97">
        <v>7820</v>
      </c>
      <c r="F15" s="47"/>
      <c r="G15" s="121">
        <v>330</v>
      </c>
      <c r="H15" s="121">
        <v>330</v>
      </c>
      <c r="I15" s="47"/>
      <c r="J15" s="47"/>
      <c r="K15" s="97"/>
      <c r="L15" s="47"/>
      <c r="M15" s="47"/>
    </row>
    <row r="16" spans="1:13" s="4" customFormat="1" ht="18" customHeight="1">
      <c r="A16" s="94" t="s">
        <v>119</v>
      </c>
      <c r="B16" s="47" t="s">
        <v>203</v>
      </c>
      <c r="C16" s="120">
        <f t="shared" si="4"/>
        <v>41959</v>
      </c>
      <c r="D16" s="47">
        <v>403</v>
      </c>
      <c r="E16" s="97">
        <v>40636</v>
      </c>
      <c r="F16" s="47"/>
      <c r="G16" s="121">
        <v>920</v>
      </c>
      <c r="H16" s="121">
        <v>920</v>
      </c>
      <c r="I16" s="47"/>
      <c r="J16" s="47"/>
      <c r="K16" s="97"/>
      <c r="L16" s="47"/>
      <c r="M16" s="47"/>
    </row>
    <row r="17" spans="1:13" s="4" customFormat="1" ht="18" customHeight="1">
      <c r="A17" s="94" t="s">
        <v>121</v>
      </c>
      <c r="B17" s="47" t="s">
        <v>204</v>
      </c>
      <c r="C17" s="120">
        <f t="shared" si="4"/>
        <v>22914</v>
      </c>
      <c r="D17" s="47">
        <v>132</v>
      </c>
      <c r="E17" s="97">
        <v>22551</v>
      </c>
      <c r="F17" s="47"/>
      <c r="G17" s="121">
        <v>231</v>
      </c>
      <c r="H17" s="121">
        <v>231</v>
      </c>
      <c r="I17" s="47"/>
      <c r="J17" s="47"/>
      <c r="K17" s="97"/>
      <c r="L17" s="47"/>
      <c r="M17" s="47"/>
    </row>
    <row r="18" spans="1:13" s="4" customFormat="1" ht="18" customHeight="1">
      <c r="A18" s="94" t="s">
        <v>123</v>
      </c>
      <c r="B18" s="47" t="s">
        <v>205</v>
      </c>
      <c r="C18" s="120">
        <f t="shared" si="4"/>
        <v>12045</v>
      </c>
      <c r="D18" s="47">
        <v>115</v>
      </c>
      <c r="E18" s="97">
        <v>11720</v>
      </c>
      <c r="F18" s="47"/>
      <c r="G18" s="121">
        <v>210</v>
      </c>
      <c r="H18" s="121">
        <v>210</v>
      </c>
      <c r="I18" s="47"/>
      <c r="J18" s="47"/>
      <c r="K18" s="97"/>
      <c r="L18" s="47"/>
      <c r="M18" s="47"/>
    </row>
    <row r="19" spans="1:13" s="4" customFormat="1" ht="18" customHeight="1">
      <c r="A19" s="94" t="s">
        <v>125</v>
      </c>
      <c r="B19" s="47" t="s">
        <v>206</v>
      </c>
      <c r="C19" s="120">
        <f t="shared" si="4"/>
        <v>27748</v>
      </c>
      <c r="D19" s="47">
        <v>1526</v>
      </c>
      <c r="E19" s="97">
        <v>25522</v>
      </c>
      <c r="F19" s="47"/>
      <c r="G19" s="121">
        <v>700</v>
      </c>
      <c r="H19" s="121">
        <v>700</v>
      </c>
      <c r="I19" s="47"/>
      <c r="J19" s="47"/>
      <c r="K19" s="97"/>
      <c r="L19" s="47"/>
      <c r="M19" s="47"/>
    </row>
    <row r="20" spans="1:13" s="4" customFormat="1" ht="18" customHeight="1">
      <c r="A20" s="94" t="s">
        <v>127</v>
      </c>
      <c r="B20" s="47" t="s">
        <v>207</v>
      </c>
      <c r="C20" s="120">
        <f t="shared" si="4"/>
        <v>5776</v>
      </c>
      <c r="D20" s="47">
        <v>70</v>
      </c>
      <c r="E20" s="116">
        <v>5497</v>
      </c>
      <c r="F20" s="47"/>
      <c r="G20" s="121">
        <v>209</v>
      </c>
      <c r="H20" s="121">
        <v>209</v>
      </c>
      <c r="I20" s="47"/>
      <c r="J20" s="47"/>
      <c r="K20" s="97"/>
      <c r="L20" s="47"/>
      <c r="M20" s="47"/>
    </row>
    <row r="21" spans="1:13" s="4" customFormat="1" ht="18" customHeight="1">
      <c r="A21" s="94" t="s">
        <v>131</v>
      </c>
      <c r="B21" s="47" t="s">
        <v>208</v>
      </c>
      <c r="C21" s="120">
        <f t="shared" si="4"/>
        <v>5776</v>
      </c>
      <c r="D21" s="47">
        <v>70</v>
      </c>
      <c r="E21" s="116">
        <v>5497</v>
      </c>
      <c r="F21" s="47"/>
      <c r="G21" s="121">
        <v>209</v>
      </c>
      <c r="H21" s="121">
        <v>209</v>
      </c>
      <c r="I21" s="47"/>
      <c r="J21" s="47"/>
      <c r="K21" s="97"/>
      <c r="L21" s="47"/>
      <c r="M21" s="47"/>
    </row>
    <row r="22" spans="1:13" s="4" customFormat="1" ht="18" customHeight="1">
      <c r="A22" s="94" t="s">
        <v>209</v>
      </c>
      <c r="B22" s="122" t="s">
        <v>210</v>
      </c>
      <c r="C22" s="120">
        <f t="shared" si="4"/>
        <v>5497</v>
      </c>
      <c r="D22" s="47"/>
      <c r="E22" s="116">
        <v>5497</v>
      </c>
      <c r="F22" s="47"/>
      <c r="G22" s="47"/>
      <c r="H22" s="47"/>
      <c r="I22" s="47"/>
      <c r="J22" s="95"/>
      <c r="K22" s="97"/>
      <c r="L22" s="47"/>
      <c r="M22" s="47"/>
    </row>
    <row r="23" spans="1:13" s="4" customFormat="1" ht="27" customHeight="1">
      <c r="A23" s="94" t="s">
        <v>211</v>
      </c>
      <c r="B23" s="122" t="s">
        <v>212</v>
      </c>
      <c r="C23" s="120">
        <f t="shared" si="4"/>
        <v>5497</v>
      </c>
      <c r="D23" s="47"/>
      <c r="E23" s="116">
        <v>5497</v>
      </c>
      <c r="F23" s="47"/>
      <c r="G23" s="47"/>
      <c r="H23" s="47"/>
      <c r="I23" s="47"/>
      <c r="J23" s="96"/>
      <c r="K23" s="97"/>
      <c r="L23" s="47"/>
      <c r="M23" s="47"/>
    </row>
    <row r="25" ht="11.25">
      <c r="C25" s="124"/>
    </row>
  </sheetData>
  <sheetProtection/>
  <mergeCells count="12">
    <mergeCell ref="C6:C8"/>
    <mergeCell ref="E6:E8"/>
    <mergeCell ref="F6:F8"/>
    <mergeCell ref="G6:H7"/>
    <mergeCell ref="A6:B7"/>
    <mergeCell ref="A2:M4"/>
    <mergeCell ref="L6:L8"/>
    <mergeCell ref="M6:M8"/>
    <mergeCell ref="I6:I8"/>
    <mergeCell ref="J6:J8"/>
    <mergeCell ref="K6:K8"/>
    <mergeCell ref="D6:D8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8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zoomScalePageLayoutView="0" workbookViewId="0" topLeftCell="A19">
      <selection activeCell="H13" sqref="H13"/>
    </sheetView>
  </sheetViews>
  <sheetFormatPr defaultColWidth="9.16015625" defaultRowHeight="11.25"/>
  <cols>
    <col min="1" max="1" width="11.83203125" style="0" customWidth="1"/>
    <col min="2" max="2" width="25.66015625" style="0" customWidth="1"/>
    <col min="3" max="3" width="14" style="0" customWidth="1"/>
    <col min="4" max="4" width="15" style="0" customWidth="1"/>
    <col min="5" max="5" width="19" style="0" customWidth="1"/>
    <col min="6" max="6" width="11.66015625" style="0" customWidth="1"/>
    <col min="7" max="7" width="13.33203125" style="0" customWidth="1"/>
    <col min="8" max="8" width="17.66015625" style="0" customWidth="1"/>
    <col min="9" max="9" width="22.16015625" style="0" customWidth="1"/>
  </cols>
  <sheetData>
    <row r="1" spans="1:9" ht="12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ht="6" customHeight="1">
      <c r="A2" s="133" t="s">
        <v>83</v>
      </c>
      <c r="B2" s="133"/>
      <c r="C2" s="133"/>
      <c r="D2" s="133"/>
      <c r="E2" s="133"/>
      <c r="F2" s="133"/>
      <c r="G2" s="133"/>
      <c r="H2" s="133"/>
      <c r="I2" s="133"/>
    </row>
    <row r="3" spans="1:9" ht="7.5" customHeight="1">
      <c r="A3" s="133"/>
      <c r="B3" s="133"/>
      <c r="C3" s="133"/>
      <c r="D3" s="133"/>
      <c r="E3" s="133"/>
      <c r="F3" s="133"/>
      <c r="G3" s="133"/>
      <c r="H3" s="133"/>
      <c r="I3" s="133"/>
    </row>
    <row r="4" spans="1:9" ht="12.75" customHeight="1">
      <c r="A4" s="133"/>
      <c r="B4" s="133"/>
      <c r="C4" s="133"/>
      <c r="D4" s="133"/>
      <c r="E4" s="133"/>
      <c r="F4" s="133"/>
      <c r="G4" s="133"/>
      <c r="H4" s="133"/>
      <c r="I4" s="133"/>
    </row>
    <row r="5" spans="1:9" ht="4.5" customHeight="1">
      <c r="A5" s="133"/>
      <c r="B5" s="133"/>
      <c r="C5" s="133"/>
      <c r="D5" s="133"/>
      <c r="E5" s="133"/>
      <c r="F5" s="133"/>
      <c r="G5" s="133"/>
      <c r="H5" s="133"/>
      <c r="I5" s="133"/>
    </row>
    <row r="6" spans="1:9" ht="12.75" customHeight="1">
      <c r="A6" s="133"/>
      <c r="B6" s="133"/>
      <c r="C6" s="133"/>
      <c r="D6" s="133"/>
      <c r="E6" s="133"/>
      <c r="F6" s="133"/>
      <c r="G6" s="133"/>
      <c r="H6" s="133"/>
      <c r="I6" s="133"/>
    </row>
    <row r="7" spans="1:9" ht="15" customHeight="1">
      <c r="A7" s="64" t="s">
        <v>139</v>
      </c>
      <c r="B7" s="35"/>
      <c r="C7" s="1"/>
      <c r="D7" s="1"/>
      <c r="E7" s="1"/>
      <c r="F7" s="1"/>
      <c r="G7" s="1"/>
      <c r="H7" s="1"/>
      <c r="I7" s="36" t="s">
        <v>39</v>
      </c>
    </row>
    <row r="8" spans="1:9" s="40" customFormat="1" ht="26.25" customHeight="1">
      <c r="A8" s="37" t="s">
        <v>71</v>
      </c>
      <c r="B8" s="37" t="s">
        <v>24</v>
      </c>
      <c r="C8" s="37" t="s">
        <v>18</v>
      </c>
      <c r="D8" s="37" t="s">
        <v>6</v>
      </c>
      <c r="E8" s="37" t="s">
        <v>43</v>
      </c>
      <c r="F8" s="38" t="s">
        <v>62</v>
      </c>
      <c r="G8" s="37" t="s">
        <v>9</v>
      </c>
      <c r="H8" s="37" t="s">
        <v>63</v>
      </c>
      <c r="I8" s="39" t="s">
        <v>17</v>
      </c>
    </row>
    <row r="9" spans="1:9" ht="31.5" customHeight="1">
      <c r="A9" s="125"/>
      <c r="B9" s="126" t="s">
        <v>18</v>
      </c>
      <c r="C9" s="127">
        <f>D9+E9</f>
        <v>125173</v>
      </c>
      <c r="D9" s="97">
        <v>99076</v>
      </c>
      <c r="E9" s="97">
        <v>26097</v>
      </c>
      <c r="F9" s="46"/>
      <c r="G9" s="46"/>
      <c r="H9" s="118"/>
      <c r="I9" s="118"/>
    </row>
    <row r="10" spans="1:9" ht="31.5" customHeight="1">
      <c r="A10" s="128" t="s">
        <v>213</v>
      </c>
      <c r="B10" s="50" t="s">
        <v>214</v>
      </c>
      <c r="C10" s="127">
        <f aca="true" t="shared" si="0" ref="C10:C23">D10+E10</f>
        <v>125173</v>
      </c>
      <c r="D10" s="98">
        <v>99076</v>
      </c>
      <c r="E10" s="98">
        <v>26097</v>
      </c>
      <c r="F10" s="49"/>
      <c r="G10" s="49"/>
      <c r="H10" s="120"/>
      <c r="I10" s="120"/>
    </row>
    <row r="11" spans="1:9" ht="31.5" customHeight="1">
      <c r="A11" s="128" t="s">
        <v>215</v>
      </c>
      <c r="B11" s="50" t="s">
        <v>216</v>
      </c>
      <c r="C11" s="127">
        <f t="shared" si="0"/>
        <v>1007</v>
      </c>
      <c r="D11" s="98">
        <v>916</v>
      </c>
      <c r="E11" s="98">
        <v>91</v>
      </c>
      <c r="F11" s="48"/>
      <c r="G11" s="49"/>
      <c r="H11" s="48"/>
      <c r="I11" s="48"/>
    </row>
    <row r="12" spans="1:9" ht="31.5" customHeight="1">
      <c r="A12" s="128" t="s">
        <v>217</v>
      </c>
      <c r="B12" s="129" t="s">
        <v>218</v>
      </c>
      <c r="C12" s="127">
        <f t="shared" si="0"/>
        <v>916</v>
      </c>
      <c r="D12" s="98">
        <v>916</v>
      </c>
      <c r="E12" s="98">
        <v>0</v>
      </c>
      <c r="F12" s="49"/>
      <c r="G12" s="49"/>
      <c r="H12" s="121"/>
      <c r="I12" s="48"/>
    </row>
    <row r="13" spans="1:9" ht="31.5" customHeight="1">
      <c r="A13" s="128" t="s">
        <v>219</v>
      </c>
      <c r="B13" s="130" t="s">
        <v>220</v>
      </c>
      <c r="C13" s="127">
        <f t="shared" si="0"/>
        <v>91</v>
      </c>
      <c r="D13" s="98">
        <v>0</v>
      </c>
      <c r="E13" s="98">
        <v>91</v>
      </c>
      <c r="F13" s="48"/>
      <c r="G13" s="49"/>
      <c r="H13" s="121"/>
      <c r="I13" s="48"/>
    </row>
    <row r="14" spans="1:9" ht="31.5" customHeight="1">
      <c r="A14" s="128" t="s">
        <v>221</v>
      </c>
      <c r="B14" s="50" t="s">
        <v>222</v>
      </c>
      <c r="C14" s="127">
        <f t="shared" si="0"/>
        <v>112893</v>
      </c>
      <c r="D14" s="98">
        <v>93590</v>
      </c>
      <c r="E14" s="98">
        <v>19303</v>
      </c>
      <c r="F14" s="48"/>
      <c r="G14" s="49"/>
      <c r="H14" s="120"/>
      <c r="I14" s="120"/>
    </row>
    <row r="15" spans="1:9" ht="31.5" customHeight="1">
      <c r="A15" s="128" t="s">
        <v>117</v>
      </c>
      <c r="B15" s="50" t="s">
        <v>223</v>
      </c>
      <c r="C15" s="127">
        <f t="shared" si="0"/>
        <v>8227</v>
      </c>
      <c r="D15" s="98">
        <v>5992</v>
      </c>
      <c r="E15" s="98">
        <v>2235</v>
      </c>
      <c r="F15" s="50"/>
      <c r="G15" s="50"/>
      <c r="H15" s="121"/>
      <c r="I15" s="47"/>
    </row>
    <row r="16" spans="1:9" ht="31.5" customHeight="1">
      <c r="A16" s="128" t="s">
        <v>119</v>
      </c>
      <c r="B16" s="50" t="s">
        <v>224</v>
      </c>
      <c r="C16" s="127">
        <f t="shared" si="0"/>
        <v>41959</v>
      </c>
      <c r="D16" s="98">
        <v>37381</v>
      </c>
      <c r="E16" s="98">
        <v>4578</v>
      </c>
      <c r="F16" s="50"/>
      <c r="G16" s="50"/>
      <c r="H16" s="121"/>
      <c r="I16" s="47"/>
    </row>
    <row r="17" spans="1:9" ht="31.5" customHeight="1">
      <c r="A17" s="128" t="s">
        <v>121</v>
      </c>
      <c r="B17" s="50" t="s">
        <v>225</v>
      </c>
      <c r="C17" s="127">
        <f t="shared" si="0"/>
        <v>22914</v>
      </c>
      <c r="D17" s="98">
        <v>21387</v>
      </c>
      <c r="E17" s="98">
        <v>1527</v>
      </c>
      <c r="F17" s="50"/>
      <c r="G17" s="50"/>
      <c r="H17" s="121"/>
      <c r="I17" s="47"/>
    </row>
    <row r="18" spans="1:9" ht="31.5" customHeight="1">
      <c r="A18" s="128" t="s">
        <v>123</v>
      </c>
      <c r="B18" s="50" t="s">
        <v>226</v>
      </c>
      <c r="C18" s="127">
        <f t="shared" si="0"/>
        <v>12045</v>
      </c>
      <c r="D18" s="98">
        <v>11172</v>
      </c>
      <c r="E18" s="98">
        <v>873</v>
      </c>
      <c r="F18" s="50"/>
      <c r="G18" s="50"/>
      <c r="H18" s="121"/>
      <c r="I18" s="47"/>
    </row>
    <row r="19" spans="1:9" ht="31.5" customHeight="1">
      <c r="A19" s="128" t="s">
        <v>125</v>
      </c>
      <c r="B19" s="50" t="s">
        <v>227</v>
      </c>
      <c r="C19" s="127">
        <f t="shared" si="0"/>
        <v>27748</v>
      </c>
      <c r="D19" s="98">
        <v>17658</v>
      </c>
      <c r="E19" s="98">
        <v>10090</v>
      </c>
      <c r="F19" s="50"/>
      <c r="G19" s="50"/>
      <c r="H19" s="121"/>
      <c r="I19" s="47"/>
    </row>
    <row r="20" spans="1:9" ht="31.5" customHeight="1">
      <c r="A20" s="128" t="s">
        <v>127</v>
      </c>
      <c r="B20" s="50" t="s">
        <v>228</v>
      </c>
      <c r="C20" s="127">
        <v>5497</v>
      </c>
      <c r="D20" s="98">
        <v>4570</v>
      </c>
      <c r="E20" s="98">
        <v>1206</v>
      </c>
      <c r="F20" s="50"/>
      <c r="G20" s="50"/>
      <c r="H20" s="121"/>
      <c r="I20" s="47"/>
    </row>
    <row r="21" spans="1:9" ht="31.5" customHeight="1">
      <c r="A21" s="128" t="s">
        <v>131</v>
      </c>
      <c r="B21" s="50" t="s">
        <v>229</v>
      </c>
      <c r="C21" s="127">
        <f t="shared" si="0"/>
        <v>5776</v>
      </c>
      <c r="D21" s="98">
        <v>4570</v>
      </c>
      <c r="E21" s="98">
        <v>1206</v>
      </c>
      <c r="F21" s="50"/>
      <c r="G21" s="50"/>
      <c r="H21" s="121"/>
      <c r="I21" s="47"/>
    </row>
    <row r="22" spans="1:9" ht="31.5" customHeight="1">
      <c r="A22" s="128" t="s">
        <v>230</v>
      </c>
      <c r="B22" s="131" t="s">
        <v>231</v>
      </c>
      <c r="C22" s="127">
        <f t="shared" si="0"/>
        <v>5497</v>
      </c>
      <c r="D22" s="98"/>
      <c r="E22" s="98">
        <v>5497</v>
      </c>
      <c r="F22" s="50"/>
      <c r="G22" s="50"/>
      <c r="H22" s="50"/>
      <c r="I22" s="47"/>
    </row>
    <row r="23" spans="1:9" ht="31.5" customHeight="1">
      <c r="A23" s="128" t="s">
        <v>232</v>
      </c>
      <c r="B23" s="131" t="s">
        <v>233</v>
      </c>
      <c r="C23" s="127">
        <f t="shared" si="0"/>
        <v>5497</v>
      </c>
      <c r="D23" s="98"/>
      <c r="E23" s="98">
        <v>5497</v>
      </c>
      <c r="F23" s="50"/>
      <c r="G23" s="50"/>
      <c r="H23" s="50"/>
      <c r="I23" s="50"/>
    </row>
  </sheetData>
  <sheetProtection/>
  <mergeCells count="1">
    <mergeCell ref="A2:I6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冯建华</cp:lastModifiedBy>
  <cp:lastPrinted>2019-03-01T01:53:57Z</cp:lastPrinted>
  <dcterms:modified xsi:type="dcterms:W3CDTF">2019-07-15T09:38:18Z</dcterms:modified>
  <cp:category/>
  <cp:version/>
  <cp:contentType/>
  <cp:contentStatus/>
</cp:coreProperties>
</file>